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25"/>
  </bookViews>
  <sheets>
    <sheet name="Лист1" sheetId="1" r:id="rId1"/>
  </sheets>
  <definedNames>
    <definedName name="_xlnm.Print_Area" localSheetId="0">Лист1!$A$1:$F$44</definedName>
  </definedNames>
  <calcPr calcId="125725"/>
</workbook>
</file>

<file path=xl/calcChain.xml><?xml version="1.0" encoding="utf-8"?>
<calcChain xmlns="http://schemas.openxmlformats.org/spreadsheetml/2006/main">
  <c r="E40" i="1"/>
  <c r="E27" l="1"/>
  <c r="E17"/>
  <c r="D17" l="1"/>
  <c r="D22"/>
  <c r="D27" s="1"/>
  <c r="E32"/>
  <c r="E14" l="1"/>
  <c r="E12"/>
  <c r="D40"/>
  <c r="E26" l="1"/>
  <c r="E39"/>
  <c r="D32"/>
  <c r="D14"/>
  <c r="D12"/>
  <c r="D26" l="1"/>
  <c r="E25"/>
  <c r="D39"/>
  <c r="D25" l="1"/>
</calcChain>
</file>

<file path=xl/sharedStrings.xml><?xml version="1.0" encoding="utf-8"?>
<sst xmlns="http://schemas.openxmlformats.org/spreadsheetml/2006/main" count="57" uniqueCount="48">
  <si>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</si>
  <si>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</si>
  <si>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</si>
  <si>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</si>
  <si>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</si>
  <si>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</si>
  <si>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</si>
  <si>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</si>
  <si>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</si>
  <si>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</si>
  <si>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</si>
  <si>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</si>
  <si>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</si>
  <si>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</si>
  <si>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</si>
  <si>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</si>
  <si>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Міський голова                                                               Олександр КОДОЛА</t>
  </si>
  <si>
    <t>Інші субвенції з місцевого бюджету</t>
  </si>
  <si>
    <t>Освітня субвенція з державного бюджету  місцевим бюджетам</t>
  </si>
  <si>
    <t>Субвенції з місцевих бюджетів іншим місцевим бюджетам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</si>
  <si>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</si>
  <si>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Інші субвенції з місцевого бюджету 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</si>
  <si>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 субвенції з державного бюджету</t>
  </si>
  <si>
    <t>Субвенція з місцевого бюджету  на облаштування безпечних умов у закладах загальної середньої освіти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</si>
  <si>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</si>
  <si>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Уточнений річний план</t>
  </si>
  <si>
    <t>Вільні залишки міжбюджетних трансфертів станом на 01.01.2023 року</t>
  </si>
  <si>
    <t>Субвенція з місцевого бюджету державному на  виконання програм соц.-економ.розвитку</t>
  </si>
  <si>
    <t>0617520</t>
  </si>
  <si>
    <t>0611210</t>
  </si>
  <si>
    <t>І. Трансферти  загального фонду бюджету</t>
  </si>
  <si>
    <t>ІІ. Трансферти  спеціального фонду бюджету</t>
  </si>
  <si>
    <t>Реверсна дотація</t>
  </si>
  <si>
    <t>Надходження в рамках  програм допомоги урядів іноземних держав, міжнародних організацій, донорських установ</t>
  </si>
  <si>
    <t xml:space="preserve">  </t>
  </si>
  <si>
    <t>Субвенції з державного бюджету місцевим бюджетам</t>
  </si>
  <si>
    <t xml:space="preserve">Звіт про виконання міжбюджетних трансфертів за 2023 рік </t>
  </si>
  <si>
    <r>
      <t xml:space="preserve">Касові видатки станом на </t>
    </r>
    <r>
      <rPr>
        <b/>
        <u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01.01.2024</t>
    </r>
  </si>
  <si>
    <t>Субвенція  з місцевого бюджету на здійснення  переданих видатків у сфері освіти  за рахунок коштів освітньої субвенції</t>
  </si>
  <si>
    <t>Примітка</t>
  </si>
  <si>
    <t xml:space="preserve">                                                                                                                                  до рішення  Ніжинської міської ради  </t>
  </si>
  <si>
    <t xml:space="preserve">                                                                                                                                          Додаток 6</t>
  </si>
  <si>
    <r>
      <t xml:space="preserve">на реалізацію спільного з Всесвітньою продовольчою програмою Організації Об’єднаних Націй проекту часткового забезпечення витрат для організації гарячого  харчування учнів 1-4 класів протягом 2023/2024 навчального  року:  </t>
    </r>
    <r>
      <rPr>
        <b/>
        <sz val="12"/>
        <color theme="1"/>
        <rFont val="Times New Roman"/>
        <family val="1"/>
        <charset val="204"/>
      </rPr>
      <t>кошти не надходили</t>
    </r>
  </si>
  <si>
    <r>
      <t xml:space="preserve">кошти в сумі 3 273 140,0 грн. </t>
    </r>
    <r>
      <rPr>
        <b/>
        <sz val="12"/>
        <color theme="1"/>
        <rFont val="Times New Roman"/>
        <family val="1"/>
        <charset val="204"/>
      </rPr>
      <t>повернуто до державного бюджету</t>
    </r>
  </si>
  <si>
    <r>
      <rPr>
        <b/>
        <sz val="11"/>
        <color theme="1"/>
        <rFont val="Times New Roman"/>
        <family val="1"/>
        <charset val="204"/>
      </rPr>
      <t xml:space="preserve"> Інша субвенція на пільгове медичне обслуговування  осіб, які постраждали  в наслідок Чорнобильської катастрофи</t>
    </r>
    <r>
      <rPr>
        <sz val="11"/>
        <color theme="1"/>
        <rFont val="Times New Roman"/>
        <family val="1"/>
        <charset val="204"/>
      </rPr>
      <t xml:space="preserve"> була використана на забезпечення ліками 93 осіб на суму 83,2 тис. грн та на зубопротезування 4 осіб на суму 11,4 тис. грн.</t>
    </r>
    <r>
      <rPr>
        <b/>
        <sz val="11"/>
        <color theme="1"/>
        <rFont val="Times New Roman"/>
        <family val="1"/>
        <charset val="204"/>
      </rPr>
      <t xml:space="preserve">;Інша субвенція з місцевого бюджету на виконання доручень  виборців депутатами обласної ради </t>
    </r>
    <r>
      <rPr>
        <sz val="11"/>
        <color theme="1"/>
        <rFont val="Times New Roman"/>
        <family val="1"/>
        <charset val="204"/>
      </rPr>
      <t xml:space="preserve"> в сумі 325,0 тис. грн.була використана  на зміцнення  матеріально – технічної бази КНП охорони здоров’я, закладів управління освіти, надання   матеріальної допомоги  громадянам  громади, надання фін підтримки  «Раді ветеранів»; </t>
    </r>
    <r>
      <rPr>
        <b/>
        <sz val="11"/>
        <color theme="1"/>
        <rFont val="Times New Roman"/>
        <family val="1"/>
        <charset val="204"/>
      </rPr>
      <t xml:space="preserve">Інша субвенція з бюджету Лосинівської територіальної громади </t>
    </r>
    <r>
      <rPr>
        <sz val="11"/>
        <color theme="1"/>
        <rFont val="Times New Roman"/>
        <family val="1"/>
        <charset val="204"/>
      </rPr>
      <t>в сумі 122,4 тис. грн.  направлена на забезпечення надання вторинної медичної допомоги КНП "Ніжинська центральна районна лікарня" Ніжинської міської ради Чернігівської області (на утримання стоматологічного та рентген-діагностичного кабінетів), яка прийнята безоплатно у власність Ніжинської територіальної громади рішенням міської ради від 27.12.2022 №4-27/2022</t>
    </r>
  </si>
  <si>
    <r>
      <t xml:space="preserve">кошти надійшли не в повному  обсязі та в сумі </t>
    </r>
    <r>
      <rPr>
        <b/>
        <sz val="12"/>
        <color theme="1"/>
        <rFont val="Times New Roman"/>
        <family val="1"/>
        <charset val="204"/>
      </rPr>
      <t>30 000,00 грн.повернуто до обласного бюджету</t>
    </r>
  </si>
  <si>
    <t>Кошти в сумі  74 149,85 грн.використані   на ПКД будівництва мереживої сонячної електростанції для власного споживання електричної енергії КП «НУВКГ»</t>
  </si>
  <si>
    <t xml:space="preserve">                                                                                                                                  від 08 лютого 2024 року № 1-36/2024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</si>
</sst>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2" xfId="0" applyBorder="1"/>
    <xf numFmtId="4" fontId="4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2" xfId="0" applyFont="1" applyBorder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view="pageBreakPreview" zoomScale="90" zoomScaleNormal="100" zoomScaleSheetLayoutView="90" workbookViewId="0">
      <selection activeCell="A3" sqref="A3:F3"/>
    </sheetView>
  </sheetViews>
  <sheetFormatPr defaultRowHeight="15"/>
  <cols>
    <col min="1" max="1" width="14.42578125" customWidth="1"/>
    <col min="2" max="2" width="17" customWidth="1"/>
    <col min="3" max="3" width="32.5703125" customWidth="1"/>
    <col min="4" max="4" width="19.42578125" customWidth="1"/>
    <col min="5" max="5" width="19.42578125" style="15" customWidth="1"/>
    <col min="6" max="6" width="40.42578125" customWidth="1"/>
  </cols>
  <sheetData>
    <row r="1" spans="1:11" ht="19.149999999999999" customHeight="1">
      <c r="A1" s="66" t="s">
        <v>41</v>
      </c>
      <c r="B1" s="66"/>
      <c r="C1" s="66"/>
      <c r="D1" s="66"/>
      <c r="E1" s="66"/>
      <c r="F1" s="66"/>
      <c r="G1" s="6"/>
    </row>
    <row r="2" spans="1:11" ht="18.75">
      <c r="A2" s="66" t="s">
        <v>40</v>
      </c>
      <c r="B2" s="66"/>
      <c r="C2" s="66"/>
      <c r="D2" s="66"/>
      <c r="E2" s="66"/>
      <c r="F2" s="66"/>
      <c r="G2" s="6"/>
      <c r="H2" s="1"/>
      <c r="I2" s="1"/>
      <c r="J2" s="1"/>
      <c r="K2" s="1"/>
    </row>
    <row r="3" spans="1:11" ht="18.75">
      <c r="A3" s="67" t="s">
        <v>47</v>
      </c>
      <c r="B3" s="67"/>
      <c r="C3" s="67"/>
      <c r="D3" s="67"/>
      <c r="E3" s="67"/>
      <c r="F3" s="67"/>
      <c r="G3" s="6"/>
      <c r="H3" s="1"/>
      <c r="I3" s="1"/>
      <c r="J3" s="1"/>
      <c r="K3" s="1"/>
    </row>
    <row r="4" spans="1:11" ht="18.75">
      <c r="A4" s="40"/>
      <c r="B4" s="40"/>
      <c r="C4" s="40"/>
      <c r="D4" s="40"/>
      <c r="E4" s="40"/>
      <c r="F4" s="40"/>
      <c r="G4" s="41"/>
      <c r="H4" s="1"/>
      <c r="I4" s="1"/>
      <c r="J4" s="1"/>
      <c r="K4" s="1"/>
    </row>
    <row r="5" spans="1:11" ht="24.4" customHeight="1">
      <c r="A5" s="68" t="s">
        <v>36</v>
      </c>
      <c r="B5" s="68"/>
      <c r="C5" s="68"/>
      <c r="D5" s="68"/>
      <c r="E5" s="68"/>
      <c r="F5" s="68"/>
      <c r="G5" s="1"/>
      <c r="H5" s="1"/>
      <c r="I5" s="1"/>
      <c r="J5" s="1"/>
      <c r="K5" s="1"/>
    </row>
    <row r="6" spans="1:11" ht="17.649999999999999" customHeight="1">
      <c r="A6" s="69">
        <v>2553800000</v>
      </c>
      <c r="B6" s="69"/>
      <c r="C6" s="69"/>
      <c r="D6" s="69"/>
      <c r="E6" s="69"/>
      <c r="F6" s="69"/>
      <c r="G6" s="1"/>
      <c r="H6" s="1"/>
      <c r="I6" s="1"/>
      <c r="J6" s="1"/>
      <c r="K6" s="1"/>
    </row>
    <row r="7" spans="1:11" ht="12.2" customHeight="1">
      <c r="A7" s="70" t="s">
        <v>3</v>
      </c>
      <c r="B7" s="70"/>
      <c r="C7" s="70"/>
      <c r="D7" s="70"/>
      <c r="E7" s="70"/>
      <c r="F7" s="70"/>
      <c r="G7" s="1"/>
      <c r="H7" s="1"/>
      <c r="I7" s="1"/>
      <c r="J7" s="1"/>
      <c r="K7" s="1"/>
    </row>
    <row r="8" spans="1:11" ht="29.85" customHeight="1">
      <c r="A8" s="71" t="s">
        <v>4</v>
      </c>
      <c r="B8" s="71"/>
      <c r="C8" s="71"/>
      <c r="D8" s="71"/>
      <c r="E8" s="71"/>
      <c r="F8" s="71"/>
      <c r="G8" s="1"/>
      <c r="H8" s="1"/>
      <c r="I8" s="1"/>
      <c r="J8" s="1"/>
      <c r="K8" s="1"/>
    </row>
    <row r="9" spans="1:11" ht="76.150000000000006" customHeight="1">
      <c r="A9" s="16" t="s">
        <v>0</v>
      </c>
      <c r="B9" s="64" t="s">
        <v>1</v>
      </c>
      <c r="C9" s="65"/>
      <c r="D9" s="17" t="s">
        <v>25</v>
      </c>
      <c r="E9" s="17" t="s">
        <v>37</v>
      </c>
      <c r="F9" s="31" t="s">
        <v>39</v>
      </c>
      <c r="G9" s="1"/>
      <c r="H9" s="1"/>
      <c r="I9" s="1"/>
      <c r="J9" s="1"/>
      <c r="K9" s="1"/>
    </row>
    <row r="10" spans="1:11" ht="31.9" customHeight="1">
      <c r="A10" s="75" t="s">
        <v>5</v>
      </c>
      <c r="B10" s="76"/>
      <c r="C10" s="76"/>
      <c r="D10" s="76"/>
      <c r="E10" s="77"/>
      <c r="F10" s="32"/>
      <c r="G10" s="1"/>
      <c r="H10" s="1"/>
      <c r="I10" s="1"/>
      <c r="J10" s="1"/>
      <c r="K10" s="1"/>
    </row>
    <row r="11" spans="1:11" ht="28.5" customHeight="1">
      <c r="A11" s="78" t="s">
        <v>2</v>
      </c>
      <c r="B11" s="79"/>
      <c r="C11" s="79"/>
      <c r="D11" s="79"/>
      <c r="E11" s="80"/>
      <c r="F11" s="32"/>
      <c r="G11" s="1"/>
      <c r="H11" s="1"/>
      <c r="I11" s="1"/>
      <c r="J11" s="1"/>
      <c r="K11" s="1"/>
    </row>
    <row r="12" spans="1:11" s="15" customFormat="1" ht="39.4" customHeight="1">
      <c r="A12" s="12">
        <v>41030000</v>
      </c>
      <c r="B12" s="64" t="s">
        <v>35</v>
      </c>
      <c r="C12" s="65"/>
      <c r="D12" s="26">
        <f>D13</f>
        <v>109484100</v>
      </c>
      <c r="E12" s="26">
        <f>E13</f>
        <v>109484100</v>
      </c>
      <c r="F12" s="48"/>
      <c r="G12" s="47"/>
      <c r="H12" s="47"/>
      <c r="I12" s="47"/>
      <c r="J12" s="47"/>
      <c r="K12" s="47"/>
    </row>
    <row r="13" spans="1:11" ht="48.95" customHeight="1">
      <c r="A13" s="12">
        <v>41033900</v>
      </c>
      <c r="B13" s="60" t="s">
        <v>18</v>
      </c>
      <c r="C13" s="61"/>
      <c r="D13" s="26">
        <v>109484100</v>
      </c>
      <c r="E13" s="26">
        <v>109484100</v>
      </c>
      <c r="F13" s="42"/>
      <c r="G13" s="1"/>
      <c r="H13" s="1"/>
      <c r="I13" s="1"/>
      <c r="J13" s="1"/>
      <c r="K13" s="1"/>
    </row>
    <row r="14" spans="1:11" s="15" customFormat="1" ht="45.6" customHeight="1">
      <c r="A14" s="45">
        <v>41050000</v>
      </c>
      <c r="B14" s="53" t="s">
        <v>19</v>
      </c>
      <c r="C14" s="54"/>
      <c r="D14" s="23">
        <f>D15+D16+D17+D18+D19</f>
        <v>5755205.3200000003</v>
      </c>
      <c r="E14" s="23">
        <f t="shared" ref="E14" si="0">E15+E16+E17+E18+E19</f>
        <v>2481991.9699999997</v>
      </c>
      <c r="F14" s="46"/>
      <c r="G14" s="47"/>
      <c r="H14" s="47"/>
      <c r="I14" s="47"/>
      <c r="J14" s="47"/>
      <c r="K14" s="47"/>
    </row>
    <row r="15" spans="1:11" ht="35.450000000000003" customHeight="1">
      <c r="A15" s="12">
        <v>41051000</v>
      </c>
      <c r="B15" s="60" t="s">
        <v>20</v>
      </c>
      <c r="C15" s="61"/>
      <c r="D15" s="26">
        <v>1582600</v>
      </c>
      <c r="E15" s="26">
        <v>1582600</v>
      </c>
      <c r="F15" s="32"/>
      <c r="G15" s="1"/>
      <c r="H15" s="1"/>
      <c r="I15" s="1"/>
      <c r="J15" s="1"/>
      <c r="K15" s="1"/>
    </row>
    <row r="16" spans="1:11" ht="49.7" customHeight="1">
      <c r="A16" s="12">
        <v>41051200</v>
      </c>
      <c r="B16" s="60" t="s">
        <v>15</v>
      </c>
      <c r="C16" s="61"/>
      <c r="D16" s="26">
        <v>271200</v>
      </c>
      <c r="E16" s="26">
        <v>271200</v>
      </c>
      <c r="F16" s="32"/>
      <c r="G16" s="1"/>
      <c r="H16" s="1"/>
      <c r="I16" s="1"/>
      <c r="J16" s="1"/>
      <c r="K16" s="1"/>
    </row>
    <row r="17" spans="1:11" ht="375.6" customHeight="1">
      <c r="A17" s="12">
        <v>41053900</v>
      </c>
      <c r="B17" s="60" t="s">
        <v>21</v>
      </c>
      <c r="C17" s="61"/>
      <c r="D17" s="26">
        <f>325000+94700+122365.32</f>
        <v>542065.32000000007</v>
      </c>
      <c r="E17" s="26">
        <f>325000+94626.65+122365.32</f>
        <v>541991.97</v>
      </c>
      <c r="F17" s="43" t="s">
        <v>44</v>
      </c>
      <c r="G17" s="1"/>
      <c r="H17" s="1"/>
      <c r="I17" s="1"/>
      <c r="J17" s="1"/>
      <c r="K17" s="1"/>
    </row>
    <row r="18" spans="1:11" ht="66.599999999999994" customHeight="1">
      <c r="A18" s="12">
        <v>41057700</v>
      </c>
      <c r="B18" s="60" t="s">
        <v>22</v>
      </c>
      <c r="C18" s="61"/>
      <c r="D18" s="26">
        <v>86200</v>
      </c>
      <c r="E18" s="26">
        <v>86200</v>
      </c>
      <c r="F18" s="32"/>
      <c r="G18" s="1"/>
      <c r="H18" s="1"/>
      <c r="I18" s="1"/>
      <c r="J18" s="1"/>
      <c r="K18" s="1"/>
    </row>
    <row r="19" spans="1:11" ht="89.1" customHeight="1">
      <c r="A19" s="12">
        <v>41059000</v>
      </c>
      <c r="B19" s="60" t="s">
        <v>23</v>
      </c>
      <c r="C19" s="61"/>
      <c r="D19" s="26">
        <v>3273140</v>
      </c>
      <c r="E19" s="26">
        <v>0</v>
      </c>
      <c r="F19" s="38" t="s">
        <v>43</v>
      </c>
      <c r="G19" s="1"/>
      <c r="H19" s="1"/>
      <c r="I19" s="1"/>
      <c r="J19" s="1"/>
      <c r="K19" s="1"/>
    </row>
    <row r="20" spans="1:11" ht="23.1" customHeight="1">
      <c r="A20" s="55" t="s">
        <v>6</v>
      </c>
      <c r="B20" s="56"/>
      <c r="C20" s="56"/>
      <c r="D20" s="56"/>
      <c r="E20" s="57"/>
      <c r="F20" s="32"/>
      <c r="G20" s="1"/>
      <c r="H20" s="1"/>
      <c r="I20" s="1"/>
      <c r="J20" s="1"/>
      <c r="K20" s="1"/>
    </row>
    <row r="21" spans="1:11" ht="44.45" customHeight="1">
      <c r="A21" s="30">
        <v>41051000</v>
      </c>
      <c r="B21" s="58" t="s">
        <v>38</v>
      </c>
      <c r="C21" s="59"/>
      <c r="D21" s="22">
        <v>1492569.79</v>
      </c>
      <c r="E21" s="22">
        <v>1492569.79</v>
      </c>
      <c r="F21" s="32"/>
      <c r="G21" s="1"/>
      <c r="H21" s="1"/>
      <c r="I21" s="1"/>
      <c r="J21" s="1"/>
      <c r="K21" s="1"/>
    </row>
    <row r="22" spans="1:11" ht="62.45" customHeight="1">
      <c r="A22" s="4">
        <v>41053600</v>
      </c>
      <c r="B22" s="58" t="s">
        <v>24</v>
      </c>
      <c r="C22" s="59"/>
      <c r="D22" s="22">
        <f>510000+489240</f>
        <v>999240</v>
      </c>
      <c r="E22" s="23">
        <v>899792</v>
      </c>
      <c r="F22" s="39" t="s">
        <v>45</v>
      </c>
      <c r="G22" s="1"/>
      <c r="H22" s="1"/>
      <c r="I22" s="1"/>
      <c r="J22" s="1"/>
      <c r="K22" s="1"/>
    </row>
    <row r="23" spans="1:11" ht="114.2" customHeight="1">
      <c r="A23" s="29">
        <v>41053900</v>
      </c>
      <c r="B23" s="58" t="s">
        <v>21</v>
      </c>
      <c r="C23" s="59"/>
      <c r="D23" s="22">
        <v>1153845</v>
      </c>
      <c r="E23" s="23">
        <v>0</v>
      </c>
      <c r="F23" s="39" t="s">
        <v>42</v>
      </c>
      <c r="G23" s="1"/>
      <c r="H23" s="1"/>
      <c r="I23" s="1"/>
      <c r="J23" s="1"/>
      <c r="K23" s="1"/>
    </row>
    <row r="24" spans="1:11" ht="72" customHeight="1">
      <c r="A24" s="10">
        <v>42030300</v>
      </c>
      <c r="B24" s="73" t="s">
        <v>33</v>
      </c>
      <c r="C24" s="74"/>
      <c r="D24" s="27">
        <v>3700000</v>
      </c>
      <c r="E24" s="28">
        <v>74149.850000000006</v>
      </c>
      <c r="F24" s="39" t="s">
        <v>46</v>
      </c>
      <c r="G24" s="1"/>
      <c r="H24" s="1"/>
      <c r="I24" s="1"/>
      <c r="J24" s="1"/>
      <c r="K24" s="1"/>
    </row>
    <row r="25" spans="1:11" ht="24.4" customHeight="1">
      <c r="A25" s="4" t="s">
        <v>7</v>
      </c>
      <c r="B25" s="49" t="s">
        <v>8</v>
      </c>
      <c r="C25" s="50"/>
      <c r="D25" s="18">
        <f>D26+D27</f>
        <v>122584960.11</v>
      </c>
      <c r="E25" s="19">
        <f t="shared" ref="E25" si="1">E26+E27</f>
        <v>114432603.61</v>
      </c>
      <c r="F25" s="32"/>
      <c r="G25" s="1"/>
      <c r="H25" s="1"/>
      <c r="I25" s="1"/>
      <c r="J25" s="1"/>
      <c r="K25" s="1"/>
    </row>
    <row r="26" spans="1:11" ht="23.85" customHeight="1">
      <c r="A26" s="4" t="s">
        <v>7</v>
      </c>
      <c r="B26" s="62" t="s">
        <v>9</v>
      </c>
      <c r="C26" s="63"/>
      <c r="D26" s="22">
        <f>D12+D14</f>
        <v>115239305.31999999</v>
      </c>
      <c r="E26" s="22">
        <f>E12+E14</f>
        <v>111966091.97</v>
      </c>
      <c r="F26" s="32"/>
      <c r="G26" s="1"/>
      <c r="H26" s="1"/>
      <c r="I26" s="1"/>
      <c r="J26" s="1"/>
      <c r="K26" s="1"/>
    </row>
    <row r="27" spans="1:11" ht="23.85" customHeight="1">
      <c r="A27" s="4" t="s">
        <v>7</v>
      </c>
      <c r="B27" s="62" t="s">
        <v>10</v>
      </c>
      <c r="C27" s="63"/>
      <c r="D27" s="22">
        <f>D22+D24+D21+D23</f>
        <v>7345654.79</v>
      </c>
      <c r="E27" s="22">
        <f>E22+E24+E21+E23</f>
        <v>2466511.64</v>
      </c>
      <c r="F27" s="32"/>
      <c r="G27" s="1"/>
      <c r="H27" s="1"/>
      <c r="I27" s="1"/>
      <c r="J27" s="1"/>
      <c r="K27" s="1"/>
    </row>
    <row r="28" spans="1:11" ht="77.45" customHeight="1">
      <c r="A28" s="3" t="s">
        <v>11</v>
      </c>
      <c r="B28" s="55" t="s">
        <v>26</v>
      </c>
      <c r="C28" s="56"/>
      <c r="D28" s="56"/>
      <c r="E28" s="56"/>
      <c r="F28" s="57"/>
      <c r="G28" s="1"/>
      <c r="H28" s="1"/>
      <c r="I28" s="1"/>
      <c r="J28" s="1"/>
      <c r="K28" s="1"/>
    </row>
    <row r="29" spans="1:11" ht="65.25" customHeight="1">
      <c r="A29" s="7" t="s">
        <v>29</v>
      </c>
      <c r="B29" s="58" t="s">
        <v>15</v>
      </c>
      <c r="C29" s="59"/>
      <c r="D29" s="22">
        <v>198966.48</v>
      </c>
      <c r="E29" s="23">
        <v>198966.48</v>
      </c>
      <c r="F29" s="32"/>
      <c r="G29" s="1"/>
      <c r="H29" s="1"/>
      <c r="I29" s="1"/>
      <c r="J29" s="1"/>
      <c r="K29" s="1"/>
    </row>
    <row r="30" spans="1:11" ht="27.95" customHeight="1">
      <c r="A30" s="7" t="s">
        <v>28</v>
      </c>
      <c r="B30" s="51" t="s">
        <v>21</v>
      </c>
      <c r="C30" s="51"/>
      <c r="D30" s="22">
        <v>11000</v>
      </c>
      <c r="E30" s="23">
        <v>11000</v>
      </c>
      <c r="F30" s="32"/>
      <c r="G30" s="1"/>
      <c r="H30" s="1"/>
      <c r="I30" s="1"/>
      <c r="J30" s="1"/>
      <c r="K30" s="1"/>
    </row>
    <row r="31" spans="1:11" ht="28.5" customHeight="1">
      <c r="A31" s="55" t="s">
        <v>12</v>
      </c>
      <c r="B31" s="56"/>
      <c r="C31" s="56"/>
      <c r="D31" s="56"/>
      <c r="E31" s="57"/>
      <c r="F31" s="32"/>
      <c r="G31" s="1"/>
      <c r="H31" s="1"/>
      <c r="I31" s="1"/>
      <c r="J31" s="1"/>
      <c r="K31" s="1"/>
    </row>
    <row r="32" spans="1:11" ht="119.65" customHeight="1">
      <c r="A32" s="3" t="s">
        <v>11</v>
      </c>
      <c r="B32" s="3" t="s">
        <v>13</v>
      </c>
      <c r="C32" s="3" t="s">
        <v>14</v>
      </c>
      <c r="D32" s="3" t="str">
        <f>D9</f>
        <v>Уточнений річний план</v>
      </c>
      <c r="E32" s="33" t="str">
        <f>E9</f>
        <v>Касові видатки станом на  01.01.2024</v>
      </c>
      <c r="F32" s="32"/>
      <c r="G32" s="1"/>
      <c r="H32" s="1"/>
      <c r="I32" s="1"/>
      <c r="J32" s="1"/>
      <c r="K32" s="1"/>
    </row>
    <row r="33" spans="1:9" ht="17.649999999999999" customHeight="1">
      <c r="A33" s="55" t="s">
        <v>30</v>
      </c>
      <c r="B33" s="56"/>
      <c r="C33" s="56"/>
      <c r="D33" s="56"/>
      <c r="E33" s="57"/>
      <c r="F33" s="2"/>
    </row>
    <row r="34" spans="1:9" ht="31.9" customHeight="1">
      <c r="A34" s="4">
        <v>3719110</v>
      </c>
      <c r="B34" s="4">
        <v>9110</v>
      </c>
      <c r="C34" s="4" t="s">
        <v>32</v>
      </c>
      <c r="D34" s="20">
        <v>919000</v>
      </c>
      <c r="E34" s="21">
        <v>919000</v>
      </c>
      <c r="F34" s="2"/>
    </row>
    <row r="35" spans="1:9" ht="31.9" customHeight="1">
      <c r="A35" s="4">
        <v>3719770</v>
      </c>
      <c r="B35" s="4">
        <v>9770</v>
      </c>
      <c r="C35" s="44" t="s">
        <v>17</v>
      </c>
      <c r="D35" s="22">
        <v>110000</v>
      </c>
      <c r="E35" s="23">
        <v>110000</v>
      </c>
      <c r="F35" s="2"/>
    </row>
    <row r="36" spans="1:9" ht="47.65" customHeight="1">
      <c r="A36" s="4">
        <v>3719800</v>
      </c>
      <c r="B36" s="4">
        <v>9800</v>
      </c>
      <c r="C36" s="3" t="s">
        <v>27</v>
      </c>
      <c r="D36" s="24">
        <v>28245595.59</v>
      </c>
      <c r="E36" s="25">
        <v>27353275.59</v>
      </c>
      <c r="F36" s="2"/>
    </row>
    <row r="37" spans="1:9" ht="17.649999999999999" customHeight="1">
      <c r="A37" s="55" t="s">
        <v>31</v>
      </c>
      <c r="B37" s="56"/>
      <c r="C37" s="56"/>
      <c r="D37" s="56"/>
      <c r="E37" s="57"/>
      <c r="F37" s="2"/>
    </row>
    <row r="38" spans="1:9" ht="17.649999999999999" customHeight="1">
      <c r="A38" s="13"/>
      <c r="B38" s="13"/>
      <c r="C38" s="13"/>
      <c r="D38" s="13">
        <v>0</v>
      </c>
      <c r="E38" s="13">
        <v>0</v>
      </c>
      <c r="F38" s="2"/>
    </row>
    <row r="39" spans="1:9" ht="25.9" customHeight="1">
      <c r="A39" s="11"/>
      <c r="B39" s="52" t="s">
        <v>8</v>
      </c>
      <c r="C39" s="52"/>
      <c r="D39" s="18">
        <f>D40+D41</f>
        <v>29274595.59</v>
      </c>
      <c r="E39" s="19">
        <f t="shared" ref="E39" si="2">E40+E41</f>
        <v>28382275.59</v>
      </c>
      <c r="F39" s="2"/>
    </row>
    <row r="40" spans="1:9" ht="25.9" customHeight="1">
      <c r="A40" s="8"/>
      <c r="B40" s="51" t="s">
        <v>9</v>
      </c>
      <c r="C40" s="51"/>
      <c r="D40" s="5">
        <f>D34+D35+D36</f>
        <v>29274595.59</v>
      </c>
      <c r="E40" s="5">
        <f>E34+E35+E36</f>
        <v>28382275.59</v>
      </c>
      <c r="F40" s="2"/>
      <c r="I40" t="s">
        <v>34</v>
      </c>
    </row>
    <row r="41" spans="1:9" ht="25.9" customHeight="1">
      <c r="A41" s="2"/>
      <c r="B41" s="51" t="s">
        <v>10</v>
      </c>
      <c r="C41" s="51"/>
      <c r="D41" s="9">
        <v>0</v>
      </c>
      <c r="E41" s="14">
        <v>0</v>
      </c>
      <c r="F41" s="2"/>
    </row>
    <row r="42" spans="1:9" ht="25.9" customHeight="1">
      <c r="A42" s="34"/>
      <c r="B42" s="35"/>
      <c r="C42" s="35"/>
      <c r="D42" s="36"/>
      <c r="E42" s="37"/>
      <c r="F42" s="34"/>
    </row>
    <row r="43" spans="1:9" ht="25.9" customHeight="1">
      <c r="A43" s="34"/>
      <c r="B43" s="35"/>
      <c r="C43" s="35"/>
      <c r="D43" s="36"/>
      <c r="E43" s="37"/>
      <c r="F43" s="34"/>
    </row>
    <row r="44" spans="1:9" ht="25.15" customHeight="1">
      <c r="A44" s="72" t="s">
        <v>16</v>
      </c>
      <c r="B44" s="72"/>
      <c r="C44" s="72"/>
      <c r="D44" s="72"/>
      <c r="E44" s="72"/>
      <c r="F44" s="72"/>
    </row>
    <row r="45" spans="1:9" ht="15.75">
      <c r="A45" s="1"/>
      <c r="B45" s="1"/>
      <c r="C45" s="1"/>
      <c r="D45" s="1"/>
    </row>
  </sheetData>
  <mergeCells count="36">
    <mergeCell ref="B13:C13"/>
    <mergeCell ref="A8:F8"/>
    <mergeCell ref="A44:F44"/>
    <mergeCell ref="A1:F1"/>
    <mergeCell ref="A31:E31"/>
    <mergeCell ref="A33:E33"/>
    <mergeCell ref="A37:E37"/>
    <mergeCell ref="B15:C15"/>
    <mergeCell ref="B16:C16"/>
    <mergeCell ref="B17:C17"/>
    <mergeCell ref="B19:C19"/>
    <mergeCell ref="B24:C24"/>
    <mergeCell ref="A10:E10"/>
    <mergeCell ref="A11:E11"/>
    <mergeCell ref="B9:C9"/>
    <mergeCell ref="B22:C22"/>
    <mergeCell ref="B12:C12"/>
    <mergeCell ref="A2:F2"/>
    <mergeCell ref="A3:F3"/>
    <mergeCell ref="A5:F5"/>
    <mergeCell ref="A6:F6"/>
    <mergeCell ref="A7:F7"/>
    <mergeCell ref="B25:C25"/>
    <mergeCell ref="B41:C41"/>
    <mergeCell ref="B39:C39"/>
    <mergeCell ref="B40:C40"/>
    <mergeCell ref="B14:C14"/>
    <mergeCell ref="A20:E20"/>
    <mergeCell ref="B30:C30"/>
    <mergeCell ref="B29:C29"/>
    <mergeCell ref="B18:C18"/>
    <mergeCell ref="B26:C26"/>
    <mergeCell ref="B27:C27"/>
    <mergeCell ref="B23:C23"/>
    <mergeCell ref="B28:F28"/>
    <mergeCell ref="B21:C21"/>
  </mergeCells>
  <pageMargins left="0.39370078740157483" right="0.31496062992125984" top="0.35433070866141736" bottom="0" header="0.31496062992125984" footer="0.31496062992125984"/>
  <pageSetup paperSize="9" scale="66" orientation="portrait" verticalDpi="0" r:id="rId1"/>
  <rowBreaks count="1" manualBreakCount="1">
    <brk id="1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Finvid_W11</cp:lastModifiedBy>
  <cp:lastPrinted>2024-02-02T10:23:47Z</cp:lastPrinted>
  <dcterms:created xsi:type="dcterms:W3CDTF">2020-12-14T14:21:57Z</dcterms:created>
  <dcterms:modified xsi:type="dcterms:W3CDTF">2024-02-09T08:13:59Z</dcterms:modified>
</cp:coreProperties>
</file>