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Програмно-цільове планування\2024\ОЦІНКА ЕФЕКТИВНОСТІ за 2023\37 Оцінка ефективності фін упр за 2023\"/>
    </mc:Choice>
  </mc:AlternateContent>
  <xr:revisionPtr revIDLastSave="0" documentId="13_ncr:1_{4811466C-CD57-43A0-B2F1-54DC0F9AEB2E}" xr6:coauthVersionLast="47" xr6:coauthVersionMax="47" xr10:uidLastSave="{00000000-0000-0000-0000-000000000000}"/>
  <bookViews>
    <workbookView xWindow="-120" yWindow="-120" windowWidth="19440" windowHeight="15000" tabRatio="828" activeTab="4" xr2:uid="{00000000-000D-0000-FFFF-FFFF00000000}"/>
  </bookViews>
  <sheets>
    <sheet name="0160" sheetId="1" r:id="rId1"/>
    <sheet name="0180" sheetId="23" r:id="rId2"/>
    <sheet name="7520" sheetId="34" r:id="rId3"/>
    <sheet name="8600" sheetId="31" r:id="rId4"/>
    <sheet name="9110" sheetId="35" r:id="rId5"/>
    <sheet name="9770" sheetId="32" r:id="rId6"/>
    <sheet name="9800" sheetId="33" r:id="rId7"/>
  </sheets>
  <definedNames>
    <definedName name="_xlnm.Print_Area" localSheetId="2">'7520'!$A$1:$K$111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3" i="35" l="1"/>
  <c r="F81" i="35"/>
  <c r="F77" i="35"/>
  <c r="F73" i="35"/>
  <c r="F72" i="35"/>
  <c r="F71" i="35"/>
  <c r="H61" i="35"/>
  <c r="E61" i="35"/>
  <c r="G57" i="35"/>
  <c r="F57" i="35"/>
  <c r="D57" i="35"/>
  <c r="C57" i="35"/>
  <c r="H53" i="35"/>
  <c r="H57" i="35" s="1"/>
  <c r="E53" i="35"/>
  <c r="E57" i="35" s="1"/>
  <c r="J44" i="35"/>
  <c r="I44" i="35"/>
  <c r="H44" i="35"/>
  <c r="E44" i="35"/>
  <c r="E32" i="35"/>
  <c r="E31" i="35"/>
  <c r="E30" i="35"/>
  <c r="E29" i="35"/>
  <c r="D27" i="35"/>
  <c r="C27" i="35"/>
  <c r="G19" i="35"/>
  <c r="F19" i="35"/>
  <c r="D19" i="35"/>
  <c r="J19" i="35" s="1"/>
  <c r="C19" i="35"/>
  <c r="J16" i="35"/>
  <c r="I16" i="35"/>
  <c r="H16" i="35"/>
  <c r="H19" i="35" s="1"/>
  <c r="E16" i="35"/>
  <c r="E19" i="35" s="1"/>
  <c r="E102" i="1"/>
  <c r="E101" i="1"/>
  <c r="E99" i="1"/>
  <c r="E98" i="1"/>
  <c r="E97" i="1"/>
  <c r="E96" i="1"/>
  <c r="E94" i="1"/>
  <c r="E93" i="1"/>
  <c r="E92" i="1"/>
  <c r="E91" i="1"/>
  <c r="E90" i="1"/>
  <c r="E88" i="1"/>
  <c r="E87" i="1"/>
  <c r="E86" i="1"/>
  <c r="E85" i="1"/>
  <c r="E84" i="1"/>
  <c r="E83" i="1"/>
  <c r="E82" i="1"/>
  <c r="H73" i="34"/>
  <c r="H77" i="33"/>
  <c r="E77" i="33"/>
  <c r="H76" i="33"/>
  <c r="E76" i="33"/>
  <c r="H75" i="33"/>
  <c r="E75" i="33"/>
  <c r="I73" i="33"/>
  <c r="I71" i="33"/>
  <c r="J22" i="33"/>
  <c r="I22" i="33"/>
  <c r="H22" i="33"/>
  <c r="E22" i="33"/>
  <c r="J21" i="33"/>
  <c r="I21" i="33"/>
  <c r="H21" i="33"/>
  <c r="E21" i="33"/>
  <c r="F53" i="23"/>
  <c r="F50" i="23"/>
  <c r="K44" i="35" l="1"/>
  <c r="E27" i="35"/>
  <c r="I19" i="35"/>
  <c r="K19" i="35" s="1"/>
  <c r="K16" i="35"/>
  <c r="K21" i="33"/>
  <c r="K22" i="33"/>
  <c r="I83" i="33"/>
  <c r="I85" i="33"/>
  <c r="I87" i="33"/>
  <c r="I67" i="33"/>
  <c r="E72" i="33"/>
  <c r="E73" i="33"/>
  <c r="E74" i="33"/>
  <c r="E71" i="33"/>
  <c r="I72" i="33"/>
  <c r="H72" i="33"/>
  <c r="H71" i="33"/>
  <c r="H73" i="33"/>
  <c r="H55" i="33"/>
  <c r="J23" i="33"/>
  <c r="I23" i="33"/>
  <c r="H23" i="33"/>
  <c r="E23" i="33"/>
  <c r="J20" i="33"/>
  <c r="I20" i="33"/>
  <c r="H20" i="33"/>
  <c r="E20" i="33"/>
  <c r="K73" i="33" l="1"/>
  <c r="K71" i="33"/>
  <c r="K23" i="33"/>
  <c r="K72" i="33"/>
  <c r="K20" i="33"/>
  <c r="I80" i="32" l="1"/>
  <c r="H69" i="32"/>
  <c r="E69" i="32"/>
  <c r="I68" i="32"/>
  <c r="D66" i="31"/>
  <c r="F66" i="31"/>
  <c r="G66" i="31"/>
  <c r="C66" i="31"/>
  <c r="D19" i="31"/>
  <c r="F19" i="31"/>
  <c r="G19" i="31"/>
  <c r="C19" i="31"/>
  <c r="I74" i="34"/>
  <c r="I75" i="34"/>
  <c r="I78" i="34"/>
  <c r="I80" i="34"/>
  <c r="I71" i="34"/>
  <c r="E78" i="34"/>
  <c r="E77" i="34"/>
  <c r="E75" i="34"/>
  <c r="E74" i="34"/>
  <c r="E73" i="34"/>
  <c r="E71" i="34"/>
  <c r="I51" i="34"/>
  <c r="D19" i="34"/>
  <c r="F19" i="34"/>
  <c r="G19" i="34"/>
  <c r="C19" i="34"/>
  <c r="I76" i="23"/>
  <c r="I83" i="1" l="1"/>
  <c r="I84" i="1"/>
  <c r="I85" i="1"/>
  <c r="I86" i="1"/>
  <c r="I87" i="1"/>
  <c r="I88" i="1"/>
  <c r="I90" i="1"/>
  <c r="I91" i="1"/>
  <c r="I92" i="1"/>
  <c r="I93" i="1"/>
  <c r="I96" i="1"/>
  <c r="I97" i="1"/>
  <c r="I98" i="1"/>
  <c r="I101" i="1"/>
  <c r="I102" i="1"/>
  <c r="E74" i="1"/>
  <c r="C78" i="1"/>
  <c r="J61" i="1" l="1"/>
  <c r="I61" i="1"/>
  <c r="H61" i="1"/>
  <c r="E61" i="1"/>
  <c r="K61" i="1" l="1"/>
  <c r="J55" i="1"/>
  <c r="I55" i="1"/>
  <c r="H55" i="1"/>
  <c r="E55" i="1"/>
  <c r="D19" i="1"/>
  <c r="F19" i="1"/>
  <c r="G19" i="1"/>
  <c r="C19" i="1"/>
  <c r="E87" i="33"/>
  <c r="H80" i="32"/>
  <c r="E80" i="32"/>
  <c r="H70" i="32"/>
  <c r="E70" i="32"/>
  <c r="H68" i="32"/>
  <c r="E68" i="32"/>
  <c r="J55" i="32"/>
  <c r="I55" i="32"/>
  <c r="H55" i="32"/>
  <c r="E55" i="32"/>
  <c r="J20" i="32"/>
  <c r="I20" i="32"/>
  <c r="H20" i="32"/>
  <c r="E20" i="32"/>
  <c r="J19" i="32"/>
  <c r="I19" i="32"/>
  <c r="H19" i="32"/>
  <c r="E19" i="32"/>
  <c r="J21" i="32"/>
  <c r="I21" i="32"/>
  <c r="H21" i="32"/>
  <c r="E21" i="32"/>
  <c r="H78" i="34"/>
  <c r="K78" i="34" s="1"/>
  <c r="H75" i="34"/>
  <c r="K75" i="34" s="1"/>
  <c r="H74" i="34"/>
  <c r="K74" i="34" s="1"/>
  <c r="H71" i="34"/>
  <c r="K71" i="34" s="1"/>
  <c r="I62" i="23"/>
  <c r="D67" i="34"/>
  <c r="C67" i="34"/>
  <c r="K54" i="34"/>
  <c r="I54" i="34"/>
  <c r="K80" i="32" l="1"/>
  <c r="K68" i="32"/>
  <c r="K55" i="1"/>
  <c r="K55" i="32"/>
  <c r="K21" i="32"/>
  <c r="K19" i="32"/>
  <c r="K20" i="32"/>
  <c r="H76" i="23"/>
  <c r="E76" i="23"/>
  <c r="D66" i="23"/>
  <c r="F66" i="23"/>
  <c r="G66" i="23"/>
  <c r="C66" i="23"/>
  <c r="J53" i="23"/>
  <c r="I53" i="23"/>
  <c r="H53" i="23"/>
  <c r="E53" i="23"/>
  <c r="K76" i="23" l="1"/>
  <c r="K53" i="23"/>
  <c r="H88" i="1"/>
  <c r="H87" i="1"/>
  <c r="H86" i="1"/>
  <c r="H85" i="1"/>
  <c r="H84" i="1"/>
  <c r="H83" i="1"/>
  <c r="D78" i="1"/>
  <c r="F78" i="1"/>
  <c r="G78" i="1"/>
  <c r="E43" i="1"/>
  <c r="H43" i="1"/>
  <c r="J48" i="1"/>
  <c r="I48" i="1"/>
  <c r="H48" i="1"/>
  <c r="E48" i="1"/>
  <c r="J47" i="1"/>
  <c r="I47" i="1"/>
  <c r="H47" i="1"/>
  <c r="E47" i="1"/>
  <c r="J46" i="1"/>
  <c r="I46" i="1"/>
  <c r="H46" i="1"/>
  <c r="E46" i="1"/>
  <c r="J45" i="1"/>
  <c r="I45" i="1"/>
  <c r="H45" i="1"/>
  <c r="E45" i="1"/>
  <c r="J44" i="1"/>
  <c r="I44" i="1"/>
  <c r="H44" i="1"/>
  <c r="E44" i="1"/>
  <c r="J43" i="1"/>
  <c r="I43" i="1"/>
  <c r="H87" i="33"/>
  <c r="K87" i="33" s="1"/>
  <c r="J58" i="33"/>
  <c r="I58" i="33"/>
  <c r="H58" i="33"/>
  <c r="E58" i="33"/>
  <c r="J55" i="33"/>
  <c r="I55" i="33"/>
  <c r="J49" i="33"/>
  <c r="I49" i="33"/>
  <c r="I24" i="33"/>
  <c r="J24" i="33"/>
  <c r="J19" i="33"/>
  <c r="I19" i="33"/>
  <c r="I76" i="32"/>
  <c r="I78" i="32"/>
  <c r="I74" i="32"/>
  <c r="I64" i="32"/>
  <c r="E52" i="32"/>
  <c r="I72" i="31"/>
  <c r="I74" i="31"/>
  <c r="I76" i="31"/>
  <c r="I70" i="31"/>
  <c r="I66" i="31"/>
  <c r="I62" i="31"/>
  <c r="I72" i="23"/>
  <c r="I74" i="23"/>
  <c r="I70" i="23"/>
  <c r="I66" i="23"/>
  <c r="I82" i="1"/>
  <c r="E19" i="33"/>
  <c r="H19" i="33"/>
  <c r="J52" i="32"/>
  <c r="I52" i="32"/>
  <c r="H52" i="32"/>
  <c r="H70" i="31"/>
  <c r="E76" i="31"/>
  <c r="E74" i="31"/>
  <c r="E72" i="31"/>
  <c r="E70" i="31"/>
  <c r="K70" i="31" s="1"/>
  <c r="J53" i="31"/>
  <c r="I53" i="31"/>
  <c r="H53" i="31"/>
  <c r="E53" i="31"/>
  <c r="H44" i="31"/>
  <c r="E44" i="31"/>
  <c r="J42" i="34"/>
  <c r="I42" i="34"/>
  <c r="H42" i="34"/>
  <c r="E42" i="34"/>
  <c r="C27" i="34"/>
  <c r="D27" i="34"/>
  <c r="K24" i="33" l="1"/>
  <c r="K83" i="1"/>
  <c r="K85" i="1"/>
  <c r="K87" i="1"/>
  <c r="K84" i="1"/>
  <c r="K86" i="1"/>
  <c r="K88" i="1"/>
  <c r="K55" i="33"/>
  <c r="K58" i="33"/>
  <c r="K46" i="1"/>
  <c r="K47" i="1"/>
  <c r="K48" i="1"/>
  <c r="K43" i="1"/>
  <c r="K44" i="1"/>
  <c r="K45" i="1"/>
  <c r="K53" i="31"/>
  <c r="K19" i="33"/>
  <c r="K49" i="33"/>
  <c r="K52" i="32"/>
  <c r="K42" i="34"/>
  <c r="E78" i="1"/>
  <c r="I74" i="1"/>
  <c r="H74" i="1" l="1"/>
  <c r="K74" i="1" s="1"/>
  <c r="H78" i="1" l="1"/>
  <c r="E16" i="1"/>
  <c r="E19" i="1" s="1"/>
  <c r="H16" i="1"/>
  <c r="H19" i="1" s="1"/>
  <c r="I16" i="1"/>
  <c r="J16" i="1"/>
  <c r="K16" i="1" l="1"/>
  <c r="K80" i="34"/>
  <c r="H77" i="34"/>
  <c r="E67" i="34"/>
  <c r="G63" i="34"/>
  <c r="F63" i="34"/>
  <c r="E63" i="34"/>
  <c r="J54" i="34"/>
  <c r="J51" i="34"/>
  <c r="H51" i="34"/>
  <c r="E51" i="34"/>
  <c r="J50" i="34"/>
  <c r="I50" i="34"/>
  <c r="H50" i="34"/>
  <c r="E50" i="34"/>
  <c r="J47" i="34"/>
  <c r="I47" i="34"/>
  <c r="H47" i="34"/>
  <c r="E47" i="34"/>
  <c r="J46" i="34"/>
  <c r="I46" i="34"/>
  <c r="H46" i="34"/>
  <c r="E46" i="34"/>
  <c r="J45" i="34"/>
  <c r="I45" i="34"/>
  <c r="H45" i="34"/>
  <c r="E45" i="34"/>
  <c r="E32" i="34"/>
  <c r="E31" i="34"/>
  <c r="E30" i="34"/>
  <c r="E29" i="34"/>
  <c r="J19" i="34"/>
  <c r="J16" i="34"/>
  <c r="I16" i="34"/>
  <c r="I19" i="34" s="1"/>
  <c r="H16" i="34"/>
  <c r="H19" i="34" s="1"/>
  <c r="E16" i="34"/>
  <c r="E19" i="34" s="1"/>
  <c r="I81" i="33"/>
  <c r="F108" i="33"/>
  <c r="F106" i="33"/>
  <c r="F102" i="33"/>
  <c r="F98" i="33"/>
  <c r="F97" i="33"/>
  <c r="F96" i="33"/>
  <c r="H85" i="33"/>
  <c r="E85" i="33"/>
  <c r="H83" i="33"/>
  <c r="E83" i="33"/>
  <c r="H81" i="33"/>
  <c r="E81" i="33"/>
  <c r="H74" i="33"/>
  <c r="H67" i="33"/>
  <c r="E67" i="33"/>
  <c r="E55" i="33"/>
  <c r="J52" i="33"/>
  <c r="I52" i="33"/>
  <c r="H52" i="33"/>
  <c r="E52" i="33"/>
  <c r="H49" i="33"/>
  <c r="E49" i="33"/>
  <c r="E37" i="33"/>
  <c r="E36" i="33"/>
  <c r="E35" i="33"/>
  <c r="E34" i="33"/>
  <c r="D32" i="33"/>
  <c r="C32" i="33"/>
  <c r="H24" i="33"/>
  <c r="E24" i="33"/>
  <c r="J16" i="33"/>
  <c r="I16" i="33"/>
  <c r="H16" i="33"/>
  <c r="E16" i="33"/>
  <c r="H76" i="32"/>
  <c r="H78" i="32"/>
  <c r="E76" i="32"/>
  <c r="E78" i="32"/>
  <c r="F102" i="32"/>
  <c r="F100" i="32"/>
  <c r="F96" i="32"/>
  <c r="F92" i="32"/>
  <c r="F91" i="32"/>
  <c r="F90" i="32"/>
  <c r="H74" i="32"/>
  <c r="E74" i="32"/>
  <c r="H64" i="32"/>
  <c r="E64" i="32"/>
  <c r="J49" i="32"/>
  <c r="I49" i="32"/>
  <c r="H49" i="32"/>
  <c r="E49" i="32"/>
  <c r="J46" i="32"/>
  <c r="I46" i="32"/>
  <c r="H46" i="32"/>
  <c r="E46" i="32"/>
  <c r="E34" i="32"/>
  <c r="E33" i="32"/>
  <c r="E32" i="32"/>
  <c r="E31" i="32"/>
  <c r="D29" i="32"/>
  <c r="C29" i="32"/>
  <c r="J16" i="32"/>
  <c r="I16" i="32"/>
  <c r="H16" i="32"/>
  <c r="E16" i="32"/>
  <c r="F98" i="31"/>
  <c r="F96" i="31"/>
  <c r="F92" i="31"/>
  <c r="F88" i="31"/>
  <c r="F87" i="31"/>
  <c r="F86" i="31"/>
  <c r="H76" i="31"/>
  <c r="K76" i="31" s="1"/>
  <c r="H74" i="31"/>
  <c r="K74" i="31" s="1"/>
  <c r="H72" i="31"/>
  <c r="K72" i="31" s="1"/>
  <c r="H62" i="31"/>
  <c r="H66" i="31" s="1"/>
  <c r="E62" i="31"/>
  <c r="E66" i="31" s="1"/>
  <c r="J50" i="31"/>
  <c r="I50" i="31"/>
  <c r="H50" i="31"/>
  <c r="E50" i="31"/>
  <c r="J47" i="31"/>
  <c r="I47" i="31"/>
  <c r="H47" i="31"/>
  <c r="E47" i="31"/>
  <c r="J44" i="31"/>
  <c r="I44" i="31"/>
  <c r="E32" i="31"/>
  <c r="E31" i="31"/>
  <c r="E30" i="31"/>
  <c r="E29" i="31"/>
  <c r="E27" i="31" s="1"/>
  <c r="D27" i="31"/>
  <c r="C27" i="31"/>
  <c r="J19" i="31"/>
  <c r="I19" i="31"/>
  <c r="K19" i="31" s="1"/>
  <c r="J16" i="31"/>
  <c r="I16" i="31"/>
  <c r="K16" i="31" s="1"/>
  <c r="H16" i="31"/>
  <c r="H19" i="31" s="1"/>
  <c r="E16" i="31"/>
  <c r="E19" i="31" s="1"/>
  <c r="H74" i="23"/>
  <c r="E74" i="23"/>
  <c r="H72" i="23"/>
  <c r="E72" i="23"/>
  <c r="J50" i="23"/>
  <c r="I50" i="23"/>
  <c r="H50" i="23"/>
  <c r="E50" i="23"/>
  <c r="J47" i="23"/>
  <c r="I47" i="23"/>
  <c r="H47" i="23"/>
  <c r="E47" i="23"/>
  <c r="J19" i="23"/>
  <c r="I19" i="23"/>
  <c r="H19" i="23"/>
  <c r="E19" i="23"/>
  <c r="H101" i="1"/>
  <c r="H97" i="1"/>
  <c r="K97" i="1" s="1"/>
  <c r="H96" i="1"/>
  <c r="H91" i="1"/>
  <c r="K91" i="1" s="1"/>
  <c r="H90" i="1"/>
  <c r="I78" i="1"/>
  <c r="J64" i="1"/>
  <c r="I64" i="1"/>
  <c r="H64" i="1"/>
  <c r="E64" i="1"/>
  <c r="J59" i="1"/>
  <c r="I59" i="1"/>
  <c r="H59" i="1"/>
  <c r="E59" i="1"/>
  <c r="J53" i="1"/>
  <c r="I53" i="1"/>
  <c r="H53" i="1"/>
  <c r="E53" i="1"/>
  <c r="J54" i="1"/>
  <c r="I54" i="1"/>
  <c r="H54" i="1"/>
  <c r="E54" i="1"/>
  <c r="J19" i="1"/>
  <c r="I19" i="1"/>
  <c r="K85" i="33" l="1"/>
  <c r="K83" i="33"/>
  <c r="K44" i="31"/>
  <c r="K47" i="31"/>
  <c r="K50" i="31"/>
  <c r="K90" i="1"/>
  <c r="K96" i="1"/>
  <c r="K101" i="1"/>
  <c r="K16" i="33"/>
  <c r="K76" i="32"/>
  <c r="K46" i="34"/>
  <c r="K47" i="34"/>
  <c r="K62" i="31"/>
  <c r="F67" i="34"/>
  <c r="I67" i="34" s="1"/>
  <c r="I63" i="34"/>
  <c r="G67" i="34"/>
  <c r="K45" i="34"/>
  <c r="K72" i="23"/>
  <c r="E32" i="33"/>
  <c r="K52" i="33"/>
  <c r="K74" i="23"/>
  <c r="K74" i="32"/>
  <c r="K66" i="31"/>
  <c r="K78" i="32"/>
  <c r="K19" i="1"/>
  <c r="K54" i="1"/>
  <c r="K53" i="1"/>
  <c r="K59" i="1"/>
  <c r="K64" i="1"/>
  <c r="K64" i="32"/>
  <c r="E29" i="32"/>
  <c r="K46" i="32"/>
  <c r="K49" i="32"/>
  <c r="E27" i="34"/>
  <c r="K67" i="33"/>
  <c r="K51" i="34"/>
  <c r="K50" i="34"/>
  <c r="K19" i="34"/>
  <c r="K16" i="34"/>
  <c r="K78" i="1"/>
  <c r="H63" i="34"/>
  <c r="K63" i="34" s="1"/>
  <c r="K81" i="33"/>
  <c r="K16" i="32"/>
  <c r="K19" i="23"/>
  <c r="K47" i="23"/>
  <c r="K50" i="23"/>
  <c r="H67" i="34" l="1"/>
  <c r="K67" i="34" s="1"/>
  <c r="F98" i="23"/>
  <c r="F96" i="23"/>
  <c r="F92" i="23"/>
  <c r="F87" i="23"/>
  <c r="F88" i="23"/>
  <c r="F86" i="23"/>
  <c r="H70" i="23"/>
  <c r="E70" i="23"/>
  <c r="J44" i="23"/>
  <c r="I44" i="23"/>
  <c r="H44" i="23"/>
  <c r="E44" i="23"/>
  <c r="H62" i="23"/>
  <c r="H66" i="23" s="1"/>
  <c r="E62" i="23"/>
  <c r="E66" i="23" s="1"/>
  <c r="E32" i="23"/>
  <c r="E31" i="23"/>
  <c r="E30" i="23"/>
  <c r="E29" i="23"/>
  <c r="D27" i="23"/>
  <c r="C27" i="23"/>
  <c r="J16" i="23"/>
  <c r="I16" i="23"/>
  <c r="E16" i="23"/>
  <c r="H82" i="1"/>
  <c r="H92" i="1"/>
  <c r="K92" i="1" s="1"/>
  <c r="H93" i="1"/>
  <c r="H94" i="1"/>
  <c r="H98" i="1"/>
  <c r="H99" i="1"/>
  <c r="H102" i="1"/>
  <c r="K102" i="1" l="1"/>
  <c r="K98" i="1"/>
  <c r="K93" i="1"/>
  <c r="K66" i="23"/>
  <c r="K82" i="1"/>
  <c r="K62" i="23"/>
  <c r="K70" i="23"/>
  <c r="E27" i="23"/>
  <c r="K44" i="23"/>
  <c r="K16" i="23"/>
  <c r="J51" i="1"/>
  <c r="I51" i="1"/>
  <c r="H51" i="1"/>
  <c r="E51" i="1"/>
  <c r="H42" i="1"/>
  <c r="E42" i="1"/>
  <c r="J42" i="1"/>
  <c r="I42" i="1"/>
  <c r="I52" i="1"/>
  <c r="J52" i="1"/>
  <c r="I58" i="1"/>
  <c r="J58" i="1"/>
  <c r="I60" i="1"/>
  <c r="J60" i="1"/>
  <c r="I65" i="1"/>
  <c r="J65" i="1"/>
  <c r="H52" i="1"/>
  <c r="H58" i="1"/>
  <c r="H60" i="1"/>
  <c r="H65" i="1"/>
  <c r="E52" i="1"/>
  <c r="E58" i="1"/>
  <c r="E60" i="1"/>
  <c r="E65" i="1"/>
  <c r="E30" i="1"/>
  <c r="E31" i="1"/>
  <c r="E32" i="1"/>
  <c r="E29" i="1"/>
  <c r="D27" i="1"/>
  <c r="C27" i="1"/>
  <c r="K42" i="1" l="1"/>
  <c r="K51" i="1"/>
  <c r="K52" i="1"/>
  <c r="K65" i="1"/>
  <c r="K60" i="1"/>
  <c r="K58" i="1"/>
  <c r="E27" i="1"/>
</calcChain>
</file>

<file path=xl/sharedStrings.xml><?xml version="1.0" encoding="utf-8"?>
<sst xmlns="http://schemas.openxmlformats.org/spreadsheetml/2006/main" count="1646" uniqueCount="308">
  <si>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</si>
  <si>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</si>
  <si>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</si>
  <si>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</si>
  <si>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</si>
  <si>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2"/>
        <rFont val="Times New Roman"/>
        <family val="1"/>
        <charset val="204"/>
      </rPr>
      <t>1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</si>
  <si>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</si>
  <si>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</si>
  <si>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</si>
  <si>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</si>
  <si>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</si>
  <si>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</si>
  <si>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</si>
  <si>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</si>
  <si>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</si>
  <si>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</si>
  <si>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</si>
  <si>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</si>
  <si>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</si>
  <si>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</si>
  <si>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</si>
  <si>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</si>
  <si>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</si>
  <si>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</si>
  <si>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</si>
  <si>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</si>
  <si>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</si>
  <si>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</si>
  <si>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</si>
  <si>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</si>
  <si>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</si>
  <si>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</si>
  <si>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</si>
  <si>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</si>
  <si>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</si>
  <si>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</si>
  <si>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</si>
  <si>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</si>
  <si>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</si>
  <si>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</si>
  <si>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</si>
  <si>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</si>
  <si>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2"/>
        <rFont val="Times New Roman"/>
        <family val="1"/>
        <charset val="204"/>
      </rPr>
      <t>5.5 «Виконання інвестиційних (проектів) програм»: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</si>
  <si>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</si>
  <si>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</si>
  <si>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</si>
  <si>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</si>
  <si>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</si>
  <si>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</si>
  <si>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</si>
  <si>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</si>
  <si>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</si>
  <si>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планового показника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</si>
  <si>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</si>
  <si>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касовихвидатків від планового показника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</si>
  <si>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</si>
  <si>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</si>
  <si>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</si>
  <si>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</si>
  <si>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 (об’єкт)1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</si>
  <si>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</si>
  <si>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</si>
  <si>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</si>
  <si>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</si>
  <si>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</si>
  <si>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</si>
  <si>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</si>
  <si>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</si>
  <si>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</si>
  <si>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</si>
  <si>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</si>
  <si>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</si>
  <si>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</si>
  <si>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</si>
  <si>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</si>
  <si>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</si>
  <si>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</si>
  <si>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</si>
  <si>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</si>
  <si>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</si>
  <si>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</si>
  <si>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</si>
  <si>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</si>
  <si>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</si>
  <si>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</si>
  <si>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</si>
  <si>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</si>
  <si>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</si>
  <si>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</si>
  <si>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</si>
  <si>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</si>
  <si>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</si>
  <si>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</si>
  <si>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</si>
  <si>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</si>
  <si>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</si>
  <si>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</si>
  <si>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</si>
  <si>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</si>
  <si>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</si>
  <si>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</si>
  <si>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</si>
  <si>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Кількість штатних одиниць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</si>
  <si>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</si>
  <si>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</si>
  <si>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</si>
  <si>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</si>
  <si>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</si>
  <si>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</si>
  <si>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</si>
  <si>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</si>
  <si>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</si>
  <si>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</si>
  <si>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</si>
  <si>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</si>
  <si>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</si>
  <si>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</si>
  <si>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</si>
  <si>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/>
    </r>
  </si>
  <si>
    <t>якості</t>
  </si>
  <si>
    <t xml:space="preserve">Пояснення щодо розбіжностей між фактичними та плановии результативними показниками: </t>
  </si>
  <si>
    <t>кількість отриманих доручень, листів, звернень, заяв, скарг</t>
  </si>
  <si>
    <t>середні витрати на утримання однієї штатної одиниці</t>
  </si>
  <si>
    <t>відсоток вчасно виконаних доручень, листів, звернень,   заяв, скарг у  їх загальній кількості</t>
  </si>
  <si>
    <t>Код</t>
  </si>
  <si>
    <t>Показники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</si>
  <si>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</si>
  <si>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</si>
  <si>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</si>
  <si>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кількість розроблених нормативно-правових актів</t>
  </si>
  <si>
    <t>кількість виконаних листів, звернень, заяв, скарг</t>
  </si>
  <si>
    <t>кількість прийнятих нормативно-правових актів</t>
  </si>
  <si>
    <t>кількість одиниць придбаного обладнання довгострокового користування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</si>
  <si>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</si>
  <si>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</si>
  <si>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середня вартість одиниці обладнання довгострокового користування</t>
  </si>
  <si>
    <t>відсоток прийнятих нормативно-правових актів в загальній кількості розроблених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</si>
  <si>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року, а також щодо змін у структурі напрямів використання коштів</t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</si>
  <si>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 для  виконання  наданих  законодавством повноважень.</t>
  </si>
  <si>
    <t>обсяг видатків на виконання заходів з відзначення державних та професійних свят, ювілейних та святкових дат</t>
  </si>
  <si>
    <t>кількість заходів</t>
  </si>
  <si>
    <t>середній розмір вартості заходу заходів з відзначення державних та професійних свят, ювілейних та святкових дат</t>
  </si>
  <si>
    <t>Інша  діяльність  у  сфері  державного  управління</t>
  </si>
  <si>
    <t>Обслуговування  місцевого  боргу</t>
  </si>
  <si>
    <t>Здійснення сплати відсотків за користування кредитними коштами з обслуговування місцевого боргу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</si>
  <si>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</si>
  <si>
    <t xml:space="preserve"> Здійснення сплати відсотків за користування кредитними коштами з обслуговування місцевого боргу</t>
  </si>
  <si>
    <t>кількість укладених договорів, за якими необхідно погашати відсотки</t>
  </si>
  <si>
    <t>кількість укладених договорів, за якими планується погашення відсотків</t>
  </si>
  <si>
    <t>середні витрати на погашення відсотків за одним договором</t>
  </si>
  <si>
    <t>питома вага обсягів погашених відсотків до загального обсягу відсотків, які необхідно було погасити за укладеними договорами</t>
  </si>
  <si>
    <t>Забезпечено оплату  відсотків  за користування кредитними коштами з обслуговування місцевого боргу</t>
  </si>
  <si>
    <t>Інші  субвенції з місцевого бюджету</t>
  </si>
  <si>
    <t>загальний обсяг видатків</t>
  </si>
  <si>
    <t>кількість об’єктів, на які надається субвенція</t>
  </si>
  <si>
    <t>середній розмір субвенції на 1 об’єкт</t>
  </si>
  <si>
    <t>Субвенція з місцевого бюджету державному бюджету на виконання програм соціально-економічного розвитку регіонів</t>
  </si>
  <si>
    <t>Обсяг  коштів  на  підтримку</t>
  </si>
  <si>
    <t>Кількість об’єктів, яким надається підтримка</t>
  </si>
  <si>
    <t>середній розмір підтримки</t>
  </si>
  <si>
    <t>Змінено напрями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</si>
  <si>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</si>
  <si>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</si>
  <si>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>Стан фінансової дисципліни високий, кредиторська та дебіторська заборгованості відсутні.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</si>
  <si>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</si>
  <si>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Фінансове управління Ніжинської міської ради Чернігівської області</t>
  </si>
  <si>
    <t>0133</t>
  </si>
  <si>
    <t>0111</t>
  </si>
  <si>
    <t>0180</t>
  </si>
  <si>
    <t>0170</t>
  </si>
  <si>
    <t>5.1 «Виконання бюджетної програми за напрямами використання бюджетних коштів»:                                   (тис. грн)</t>
  </si>
  <si>
    <t xml:space="preserve"> (тис. грн)</t>
  </si>
  <si>
    <t>кідькість одиниць обладнання та  предметів довгострокового користування</t>
  </si>
  <si>
    <t>середня вартість одиниці обладнання та предметів довгострокового користування</t>
  </si>
  <si>
    <t>Рівень виконаних завдань</t>
  </si>
  <si>
    <t>Аналіз бюджетної програми показав, що кошти  використані за призначенням та  спрямовані  на  забезпечення виконання  наданих законодавством повноважень, а саме - 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</si>
  <si>
    <t>5.1 «Виконання бюджетної програми за напрямами використання бюджетних коштів»:                                        (тис. грн)</t>
  </si>
  <si>
    <t>Напрям спрямування коштів (об’єкт)2</t>
  </si>
  <si>
    <t xml:space="preserve">6.Узагальнений висновок щодо: </t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</si>
  <si>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Забезпечено виконання наданих законодавством повноважень у сфері бюджету та фінансів Ніжинської міської територіальної громади</t>
    </r>
  </si>
  <si>
    <t>0460</t>
  </si>
  <si>
    <t xml:space="preserve">  Відхилення по показнику ефективності  - залишок плану.</t>
  </si>
  <si>
    <t>Обсяги фінансування  по  даній  бюджетній програмі  визначені  договором, сплата  проводиться відповідно до графіку</t>
  </si>
  <si>
    <t>Відхилення  обумовлено тим, що обсяги в кожному  бюджетному  періоді різні (згідно графіку сплати відсотків)</t>
  </si>
  <si>
    <t>Відхилення показників поточного року до показників попереднгього року поясюється  різними напрямами та об’ємом субвенцій</t>
  </si>
  <si>
    <t xml:space="preserve">Напрями  використання  коштів  змінились,   зменшено видатків для надання  субвенцій з міського бюджету </t>
  </si>
  <si>
    <t>рівень виконання завдання</t>
  </si>
  <si>
    <t>Керівництво і управління у відповідній сфері у містах (місті Києві), селищах,  селах,  територіальних громадах</t>
  </si>
  <si>
    <t>в т.ч. посадових осіб місцевого самоврядування</t>
  </si>
  <si>
    <t>керівників самостійних структурних підрозділів</t>
  </si>
  <si>
    <t>спеціалістів</t>
  </si>
  <si>
    <t xml:space="preserve">  іншого  персоналу</t>
  </si>
  <si>
    <t>Кількість фактично зайнятих посад</t>
  </si>
  <si>
    <t>в т.ч. дівчат/жінок</t>
  </si>
  <si>
    <t>Забезпечення виконання заходів з відзначення державних та професійних свят, ювілейних та святкових дат, здійснення представницьких та інших заходів</t>
  </si>
  <si>
    <t>Затверджено паспортом бюджетної програми на звітний період</t>
  </si>
  <si>
    <t>Виконано за звітний період (касові видатки/надані кредити)</t>
  </si>
  <si>
    <t>рівень виконання завдання  з відзначення державних та професійних свят, ювілейних та святкових дат</t>
  </si>
  <si>
    <t>Відхилення показників поточного року до показників попереднгього року поясюється різною кількість заходів</t>
  </si>
  <si>
    <t>Реалізація Національної програми інформатизації</t>
  </si>
  <si>
    <t>обсяг видатків на виконання програми</t>
  </si>
  <si>
    <t>співфінансування КУ Ніжинської районної ради Трудового архіву Ніжинського району</t>
  </si>
  <si>
    <t>Оцінка ефективності бюджетної програми за 2022 рік</t>
  </si>
  <si>
    <t>Керівництво і управління бюджетом Ніжинської міської територіальної громади, організація бюджетного процесу в частині складання, виконання та контролю за витрачанням бюджетних ресурсів</t>
  </si>
  <si>
    <t>Забезпечення виконання наданих законодавством повноважень у сфері складання, виконання та контролю за використанням бюджетних коштів</t>
  </si>
  <si>
    <t>5.2 «Виконання бюджетної програми за джерелами надходжень спеціального фонду»                     (тис .грн)</t>
  </si>
  <si>
    <t>5.3. «Виконання результативних показників бюджетної програми за напрямками використання бюджетних коштів»     (тис.грн)</t>
  </si>
  <si>
    <t xml:space="preserve"> кількість одиниць придбаного обладнання довгострокового користування</t>
  </si>
  <si>
    <t>витрати на утримання однієї штатної одиниці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</si>
  <si>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Перевиконано план  вчасно виконаних доручень, листів, звернень, заяв, скарг у їх загальній кількості.  Перевиконано план  прийнятих нормативно-правових актів в загальній кількості розроблених.</t>
    </r>
  </si>
  <si>
    <t>Збільшення  показників порівняно з попереднім  роком  за  рахунок  підвищення  цін  на  товари  та  послуги.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</si>
  <si>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виконання функцій місцевого самоврядування у сфері  бюджету  Ніжитської  міської територіальної громади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</si>
  <si>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 довгостроковий термін дії.</t>
    </r>
  </si>
  <si>
    <t>Алла ЛАПУЗА</t>
  </si>
  <si>
    <t>Начальник відділу бухгалтерського обліку та звітності - головний бухгалтер  фінансового управління Ніжинської міської ради</t>
  </si>
  <si>
    <t>Пояснення причин наявності залишку надходжень спеціального фонду, в т.ч. власних надходжень бюджетних установ та інших надходжень , на початок року</t>
  </si>
  <si>
    <t xml:space="preserve">Придбано квіткову продукцію  </t>
  </si>
  <si>
    <t>Аналіз бюджетної програми показав, що кошти  використані за призначенням та  спрямовані  на  забезпечення належної організації з відзначення урочистих подій</t>
  </si>
  <si>
    <t>Забезпечення виконання програми інформатизації</t>
  </si>
  <si>
    <t>середньооблікова чисельність працівників, що  виконують завдання інформатизації</t>
  </si>
  <si>
    <t>середні витрати на 1го працівника, що виконує завдання інформатизації</t>
  </si>
  <si>
    <t>субвенція для проведення робіт по заміні та остекленню вікон Комунального закладу «Обласний соціальний гуртожиток для дітей – сиріт та дітей, позбавлених батьківського піклування» Чернігівської обласної ради</t>
  </si>
  <si>
    <t xml:space="preserve"> субвенція на придбання комплектів зимового одягу  для особового складу Сил територіальної оборони Збройних сил України</t>
  </si>
  <si>
    <t>Всі  результативні  показники  виконані на 100%.</t>
  </si>
  <si>
    <t>Надання підтримки 16 ДПРЧ (м. Ніжин) 4 державного пожежно-рятувального загону Головного управління Державної служби України з надзвичайних ситуацій у Чернігівській області</t>
  </si>
  <si>
    <t>Надання  підтримки Ніжинському  відділу  поліції ГУНП в Чернігівській  області</t>
  </si>
  <si>
    <t>Надання підтримки військовим частинам для  виконання бойових завдань із захисту територіальної цілісності України</t>
  </si>
  <si>
    <t>Надання фінансової підтримки екіпажу корабля Морської охорони 4 рангу BG-83 «Ніжин» для  забезпечення службово-бойової діяльності.</t>
  </si>
  <si>
    <t>(підпис)</t>
  </si>
  <si>
    <t>(Власне ім’я ПРІЗВИЩЕ)</t>
  </si>
  <si>
    <t>Оцінка ефективності бюджетної програми за 2023рік</t>
  </si>
  <si>
    <t>забезпечення належної організації з відзначення державних та професійних свят, ювілейних та святкових дат</t>
  </si>
  <si>
    <t>Забезпечено участь у 4 заходах на виконання програми відзначення державних та професійних свят, ювілейних та святкових дат, відзначення осіб, які зробили вагомий внесок у розвиток  Ніжинської міської ТГ, здійснення представницьких та інших заходів.</t>
  </si>
  <si>
    <t xml:space="preserve">Видатки проводяться відповідно  потреби установи </t>
  </si>
  <si>
    <t>Оцінка ефективності бюджетної програми за 2023 рік</t>
  </si>
  <si>
    <t>Забезпечення  надання:
- співфінансування КУ Ніжинської районної ради Трудового архіву Ніжинського району</t>
  </si>
  <si>
    <t>Надано  1 субвенцію  з місцевого бюджету</t>
  </si>
  <si>
    <t>В попередньому періоді надано 3 субвенції, в звітному - 1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</si>
  <si>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 в  звітному  періоді має 1 напрям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</si>
  <si>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Забезпечено ефективне виконання завдання програми 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</si>
  <si>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протягом  звітного  періоду  надано:
- співфінансування КУ Ніжинської районної ради Трудового архіву Ніжинського району</t>
    </r>
  </si>
  <si>
    <t>надання субвенцій з місцевого бюджету державному бюджету на виконання програм соціально-економічного розвитку регіонів</t>
  </si>
  <si>
    <t>Надання підтримки4 ДПРЗ  ГУ ДСНС України у Чернігівській області</t>
  </si>
  <si>
    <t>Надання підтримки ТСЦ №7443 РСЦ ГСЦ МВС в Чернігівській області</t>
  </si>
  <si>
    <t>Надання підтримки військовим частинам</t>
  </si>
  <si>
    <t>Надання фінансової підтримки Ніжинському міжрайонному відділу Управління СБУ в Чернігівській області</t>
  </si>
  <si>
    <t>Надання підтримки Спеціальному авіаційному загону оперативно-рятувальної служби цивільного захисту ДСНС на 2023-2024 роки</t>
  </si>
  <si>
    <t>Відхилення результативних  показників  обумовлене  наявністю  залишків  планових  призначень  на  кінець  звітного періоду</t>
  </si>
  <si>
    <t>Бюджетна  програма  має 6  завдань. Протягом 2023року  успішно  надано  субвенції з місцевого бюджету  державному бюджету на виконання програм соціально – економічного розвитку регіонів  на  суму  27 353 275,59грн</t>
  </si>
  <si>
    <t xml:space="preserve">В попередньому періоді надано підтримку 5 об’єктам, в поточному - 14.  </t>
  </si>
  <si>
    <t>В звітному  періоді  надано  фінансову підтримки  14 об’єктам державного підпорядкування</t>
  </si>
  <si>
    <t>Втілення заходів інформатизації під час виконання наданих законодавством повноважень у сфері  бюджету  та  фінансів</t>
  </si>
  <si>
    <t>5.1 «Виконання бюджетної програми за напрямами використання бюджетних коштів»:                                             (тис. грн)</t>
  </si>
  <si>
    <t xml:space="preserve">Пояснення причин наявності залишку надходжень спеціального фонду, в т.ч. власних надходжень бюджетних установ та інших надходжень , на початок року:  </t>
  </si>
  <si>
    <t>Відхилення  по  результативних  показниках  обумовлені наявністю  залишків  планових  призначень  на  кінець  звітного   періоду (економне  використання  бюджетних  ресурсів)</t>
  </si>
  <si>
    <t>Проведення  видатків  відповідно до  потреби  установи  на  відповідний  період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</si>
  <si>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Економне  використання  коштів  (залишок планових асигнувань загального фонду на кінець звітного періоду),  надходження  коштів  від  реалізації майна по спеціальному фонду</t>
    </r>
  </si>
  <si>
    <t>Пояснення причин відхилень фактичних обсягів надходжень від планових :  надходження  коштів  від  реалізації майна  управління  (а  саме  від реалізації макулатури)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</si>
  <si>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Станом  на 01.01.2024р. вакантна 1 посада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</si>
  <si>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Отримано та опрацьовано більшу кількість листів, звернень, заяв, скарг за звітний період. Розроблено та прийнято нормативно-правових актів  понад план.</t>
    </r>
    <r>
      <rPr>
        <b/>
        <sz val="11"/>
        <rFont val="Times New Roman"/>
        <family val="1"/>
        <charset val="204"/>
      </rPr>
      <t xml:space="preserve"> 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</si>
  <si>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наявність вакансії обумовила зростання  навантаження на інших працівників; затверджений  показник  розраховується  на  затверджену  кількість  штатних  одиниць, а виконання  обраховується  на  фактично  зайняті  посади, що обумовлює  відхилення показників</t>
    </r>
  </si>
  <si>
    <t xml:space="preserve">Відхилення  по  результативних  показниках  обумовлені  наявністю 2-х  вакантних посад  на  кінець  звітного  періоду, збільшенням  обсягіл  опрацьованої  документації, розроблених нормативно-правових актів  і  ,  як  наслідок, збільшенням  навантаження  на  фактично зайнятих працівників.
</t>
  </si>
  <si>
    <t xml:space="preserve">Аналіз бюджетної програми показав, що кошти  використані за призначенням та  спрямовані  на  забезпечення виконання  наданих законодавством повноважень, а саме - планування, виконання, контролю за використанням бюджетних ресурсів. Опрацьовано 1238 документів, розроблено  та прийнято 48 нормативних актів.  </t>
  </si>
  <si>
    <t>Частково заповнено  вакантні  посади, порівняно з попереднім періодом. Збільшилась  кількість листів  щодо бюджетних питань. Кількість нормативних актів скоротилась (оскільки  уточнення  бюджету  в  звітному  періоді  відбувалось меншою кількістю  разів  ніж в попередньому  періоді).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</si>
  <si>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01.01.2024р. кредиторська заборгованість відсутня.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</si>
  <si>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Забезпечено ефективне виконання завдання   програми при використанні бюджетних коштів.
Забезпечено реалізацію основних напрямків бюджетної політики держави та Ніжинської міської ради.
Розробка пропозицій з удосконалення методів фінансового та бюджетного планування і фінансування видатків.
Здійснення функцій з складання,виконання бюджету Ніжинської міської територіальної громади, контролю з витрачання коштів розпорядниками та одержувачами бюджетних коштів, а також інших функцій, пов’язаних з управлінням бюджетними коштами. </t>
    </r>
  </si>
  <si>
    <r>
      <rPr>
        <b/>
        <sz val="12"/>
        <rFont val="Times New Roman"/>
        <family val="1"/>
        <charset val="204"/>
      </rPr>
      <t xml:space="preserve">Пояснення щодо причин відхилення касових видатків(наданих кредитів) від планового показника:  </t>
    </r>
    <r>
      <rPr>
        <i/>
        <sz val="12"/>
        <rFont val="Times New Roman"/>
        <family val="1"/>
        <charset val="204"/>
      </rPr>
      <t>залишок планових призначень</t>
    </r>
  </si>
  <si>
    <r>
      <t xml:space="preserve">Пояснення щодо розбіжностей між фактичними та плановии результативними показниками:  </t>
    </r>
    <r>
      <rPr>
        <i/>
        <sz val="11"/>
        <rFont val="Times New Roman"/>
        <family val="1"/>
        <charset val="204"/>
      </rPr>
      <t>залишок планових призначень</t>
    </r>
  </si>
  <si>
    <r>
      <t xml:space="preserve">5.7    «Стан фінансової дисципліни»: </t>
    </r>
    <r>
      <rPr>
        <i/>
        <sz val="11"/>
        <rFont val="Times New Roman"/>
        <family val="1"/>
        <charset val="204"/>
      </rPr>
      <t>Стан фінансової дисципліни високий, кредиторська та дебіторська заборгованості відсутні.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</si>
  <si>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є актуальною  для фінансового управління щодо  виконання наданих  законодавством  повноважень.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</si>
  <si>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виконання  заходів   з відзначення державних та професійних свят, ювілейних та святкових дат, здійснення представницьких та інших заходів.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</si>
  <si>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Забезпечено участь у 4-х заходах (придбано квіткову продукцію).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</si>
  <si>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Економне  використання  коштів по поточних видатках установи (залишок планових асигнувань на кінець звітного періоду)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</si>
  <si>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Економне  витрачання  бюджетних ресурсів  (залишок планових призначень)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</si>
  <si>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Економне використання коштів 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</si>
  <si>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Економне  використання  бюджетних  ресурсів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</si>
  <si>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01.01.2024р.   кредиторська заборгованість відсутня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</si>
  <si>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виконання наданих законодавством повноважень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</si>
  <si>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оптимальні умови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</si>
  <si>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Забезпечено виконання завдань інформатизації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</si>
  <si>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 довгостроковий термін дії.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</si>
  <si>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(залишок плану)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</si>
  <si>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</si>
  <si>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 направлена на обслуговування  місцевого боргу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</si>
  <si>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здійснення сплати відсотків за користування кредитними коштами з обслуговування місцевого боргу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</si>
  <si>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проведено 4 виплати відсотків по кредиту  згідно графіка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</si>
  <si>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 xml:space="preserve"> термін дії  бюджетної програми 2019-2023рр.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</si>
  <si>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плану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</si>
  <si>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Залишок планових призначень.</t>
    </r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</si>
  <si>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 </t>
    </r>
  </si>
  <si>
    <r>
      <t xml:space="preserve">5.7    «Стан фінансової дисципліни»:  </t>
    </r>
    <r>
      <rPr>
        <i/>
        <sz val="11"/>
        <rFont val="Times New Roman"/>
        <family val="1"/>
        <charset val="204"/>
      </rPr>
      <t>Стан фінансової дисципліни високий, кредиторська та дебіторська заборгованості відсутні.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</si>
  <si>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є актуальною для  надання  фінансової  підтримки   з місцевого бюджету державному бюджету на виконання програм соціально-економічного розвитку регіонів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</si>
  <si>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надання субвенцій з МБ ДБ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</si>
  <si>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кошти направлені на підтримку 14 об’єктів державного підпорядкування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</si>
  <si>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 xml:space="preserve"> термін дії  бюджетної програми визначений  місцевими/регіональними програмами</t>
    </r>
  </si>
  <si>
    <t>.0180</t>
  </si>
  <si>
    <t>Реверсна дотація</t>
  </si>
  <si>
    <t>Забезпечення фінансування видатків, що передаються з місцевого бюджету до державного бюджету</t>
  </si>
  <si>
    <t>Забезпечення фінансування реверсної дотації</t>
  </si>
  <si>
    <t>обсяг видатків</t>
  </si>
  <si>
    <t>Виконання 100%</t>
  </si>
  <si>
    <t>Забезпечено перерахування  реверсної дотації в  повному  обсязі</t>
  </si>
  <si>
    <t>Відсутня  бюджетна  програма  в  попередньому  періоді</t>
  </si>
  <si>
    <t>Забезпечено перерахування  реверсної дотації в звітному  періоді  вчасно та в повному  обсязі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</si>
  <si>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 направлена  для горизонтального вирівнювання податкоспроможності територій.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</si>
  <si>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перерахування реверсної дотації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</si>
  <si>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проведено   перерахунок реверсної дотації в повному  обсязі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</si>
  <si>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 xml:space="preserve"> термін дії  бюджетної програми  протягом 2023р.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</si>
</sst>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_-* #,##0.0\ _₽_-;\-* #,##0.0\ _₽_-;_-* &quot;-&quot;??\ _₽_-;_-@_-"/>
    <numFmt numFmtId="168" formatCode="_-* #,##0\ _₽_-;\-* #,##0\ _₽_-;_-* &quot;-&quot;??\ _₽_-;_-@_-"/>
    <numFmt numFmtId="169" formatCode="0.000"/>
  </numFmts>
  <fonts count="17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164" fontId="8" fillId="0" borderId="0" applyFont="0" applyFill="0" applyBorder="0" applyAlignment="0" applyProtection="0"/>
  </cellStyleXfs>
  <cellXfs count="115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166" fontId="7" fillId="0" borderId="8" xfId="2" applyNumberFormat="1" applyFont="1" applyBorder="1" applyAlignment="1">
      <alignment horizontal="center" vertical="center" wrapText="1"/>
    </xf>
    <xf numFmtId="166" fontId="2" fillId="0" borderId="8" xfId="2" applyNumberFormat="1" applyFont="1" applyBorder="1" applyAlignment="1">
      <alignment horizontal="center" vertical="center" wrapText="1"/>
    </xf>
    <xf numFmtId="165" fontId="7" fillId="0" borderId="8" xfId="0" applyNumberFormat="1" applyFont="1" applyBorder="1" applyAlignment="1">
      <alignment horizontal="center" vertical="center" wrapText="1"/>
    </xf>
    <xf numFmtId="167" fontId="7" fillId="0" borderId="8" xfId="2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164" fontId="2" fillId="0" borderId="8" xfId="2" applyFont="1" applyBorder="1" applyAlignment="1">
      <alignment horizontal="center" vertical="center" wrapText="1"/>
    </xf>
    <xf numFmtId="169" fontId="7" fillId="0" borderId="8" xfId="0" applyNumberFormat="1" applyFont="1" applyBorder="1" applyAlignment="1">
      <alignment horizontal="center" vertical="center" wrapText="1"/>
    </xf>
    <xf numFmtId="169" fontId="7" fillId="0" borderId="8" xfId="2" applyNumberFormat="1" applyFont="1" applyBorder="1" applyAlignment="1">
      <alignment horizontal="center" vertical="center" wrapText="1"/>
    </xf>
    <xf numFmtId="164" fontId="6" fillId="0" borderId="8" xfId="2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169" fontId="2" fillId="0" borderId="8" xfId="2" applyNumberFormat="1" applyFont="1" applyBorder="1" applyAlignment="1">
      <alignment horizontal="center" vertical="center" wrapText="1"/>
    </xf>
    <xf numFmtId="169" fontId="6" fillId="0" borderId="8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7" fillId="0" borderId="5" xfId="0" quotePrefix="1" applyFont="1" applyBorder="1" applyAlignment="1">
      <alignment horizontal="left" wrapText="1"/>
    </xf>
    <xf numFmtId="0" fontId="9" fillId="0" borderId="0" xfId="0" applyFont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4" fontId="7" fillId="0" borderId="8" xfId="2" applyFont="1" applyBorder="1" applyAlignment="1">
      <alignment horizontal="center" vertical="center" wrapText="1"/>
    </xf>
    <xf numFmtId="166" fontId="4" fillId="0" borderId="8" xfId="2" applyNumberFormat="1" applyFont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center" vertical="center" wrapText="1"/>
    </xf>
    <xf numFmtId="166" fontId="7" fillId="0" borderId="8" xfId="2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vertical="top" wrapText="1"/>
    </xf>
    <xf numFmtId="2" fontId="7" fillId="0" borderId="5" xfId="0" applyNumberFormat="1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2" fontId="7" fillId="0" borderId="11" xfId="0" applyNumberFormat="1" applyFont="1" applyBorder="1" applyAlignment="1">
      <alignment vertical="top" wrapText="1"/>
    </xf>
    <xf numFmtId="164" fontId="7" fillId="0" borderId="8" xfId="2" applyFont="1" applyFill="1" applyBorder="1" applyAlignment="1">
      <alignment horizontal="center" vertical="center" wrapText="1"/>
    </xf>
    <xf numFmtId="168" fontId="7" fillId="0" borderId="8" xfId="2" applyNumberFormat="1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2" fontId="7" fillId="0" borderId="8" xfId="2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vertical="top" wrapText="1"/>
    </xf>
    <xf numFmtId="166" fontId="7" fillId="0" borderId="8" xfId="0" applyNumberFormat="1" applyFont="1" applyBorder="1" applyAlignment="1">
      <alignment horizontal="center" vertical="center" wrapText="1"/>
    </xf>
    <xf numFmtId="166" fontId="6" fillId="0" borderId="8" xfId="2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0" borderId="0" xfId="0" quotePrefix="1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10" fillId="0" borderId="5" xfId="0" quotePrefix="1" applyFont="1" applyBorder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5" fillId="0" borderId="5" xfId="0" quotePrefix="1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</cellXfs>
  <cellStyles count="3">
    <cellStyle name="Звичайний 2" xfId="1" xr:uid="{00000000-0005-0000-0000-000000000000}"/>
    <cellStyle name="Обычный" xfId="0" builtinId="0"/>
    <cellStyle name="Финансовый" xfId="2" builtinId="3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K133"/>
  <sheetViews>
    <sheetView view="pageBreakPreview" topLeftCell="A106" zoomScale="115" zoomScaleNormal="85" zoomScaleSheetLayoutView="115" workbookViewId="0">
      <selection activeCell="A130" sqref="A130:K130"/>
    </sheetView>
  </sheetViews>
  <sheetFormatPr defaultColWidth="34" defaultRowHeight="12.75" x14ac:dyDescent="0.2"/>
  <cols>
    <col min="1" max="1" width="5.42578125" style="2" customWidth="1"/>
    <col min="2" max="2" width="34" style="2"/>
    <col min="3" max="3" width="11.7109375" style="2" customWidth="1"/>
    <col min="4" max="4" width="10.7109375" style="2" customWidth="1"/>
    <col min="5" max="5" width="13" style="2" customWidth="1"/>
    <col min="6" max="6" width="12.85546875" style="2" customWidth="1"/>
    <col min="7" max="7" width="10.42578125" style="2" customWidth="1"/>
    <col min="8" max="8" width="13" style="2" customWidth="1"/>
    <col min="9" max="11" width="9.42578125" style="2" customWidth="1"/>
    <col min="12" max="16384" width="34" style="2"/>
  </cols>
  <sheetData>
    <row r="1" spans="1:11" x14ac:dyDescent="0.2">
      <c r="H1" s="81" t="s">
        <v>62</v>
      </c>
      <c r="I1" s="81"/>
      <c r="J1" s="81"/>
      <c r="K1" s="81"/>
    </row>
    <row r="2" spans="1:11" ht="29.45" customHeight="1" x14ac:dyDescent="0.2">
      <c r="H2" s="81" t="s">
        <v>63</v>
      </c>
      <c r="I2" s="81"/>
      <c r="J2" s="81"/>
      <c r="K2" s="81"/>
    </row>
    <row r="3" spans="1:11" ht="18.75" x14ac:dyDescent="0.2">
      <c r="A3" s="69" t="s">
        <v>202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ht="37.15" customHeight="1" x14ac:dyDescent="0.2">
      <c r="A4" s="11" t="s">
        <v>64</v>
      </c>
      <c r="B4" s="11">
        <v>3700000</v>
      </c>
      <c r="C4" s="106" t="s">
        <v>165</v>
      </c>
      <c r="D4" s="106"/>
      <c r="E4" s="106"/>
      <c r="F4" s="106"/>
      <c r="G4" s="106"/>
      <c r="H4" s="106"/>
      <c r="I4" s="106"/>
      <c r="J4" s="106"/>
      <c r="K4" s="106"/>
    </row>
    <row r="5" spans="1:11" ht="18" customHeight="1" x14ac:dyDescent="0.2">
      <c r="A5" s="1"/>
      <c r="B5" s="1" t="s">
        <v>65</v>
      </c>
      <c r="C5" s="1"/>
      <c r="D5" s="82" t="s">
        <v>66</v>
      </c>
      <c r="E5" s="82"/>
      <c r="F5" s="82"/>
      <c r="G5" s="82"/>
      <c r="H5" s="82"/>
      <c r="I5" s="82"/>
      <c r="J5" s="82"/>
      <c r="K5" s="82"/>
    </row>
    <row r="6" spans="1:11" ht="37.15" customHeight="1" x14ac:dyDescent="0.2">
      <c r="A6" s="11" t="s">
        <v>67</v>
      </c>
      <c r="B6" s="11">
        <v>3710000</v>
      </c>
      <c r="C6" s="106" t="s">
        <v>165</v>
      </c>
      <c r="D6" s="106"/>
      <c r="E6" s="106"/>
      <c r="F6" s="106"/>
      <c r="G6" s="106"/>
      <c r="H6" s="106"/>
      <c r="I6" s="106"/>
      <c r="J6" s="106"/>
      <c r="K6" s="106"/>
    </row>
    <row r="7" spans="1:11" ht="18" customHeight="1" x14ac:dyDescent="0.2">
      <c r="B7" s="1" t="s">
        <v>65</v>
      </c>
      <c r="D7" s="82" t="s">
        <v>68</v>
      </c>
      <c r="E7" s="82"/>
      <c r="F7" s="82"/>
      <c r="G7" s="82"/>
      <c r="H7" s="82"/>
      <c r="I7" s="82"/>
      <c r="J7" s="82"/>
      <c r="K7" s="82"/>
    </row>
    <row r="8" spans="1:11" s="11" customFormat="1" ht="40.5" customHeight="1" x14ac:dyDescent="0.2">
      <c r="A8" s="11" t="s">
        <v>69</v>
      </c>
      <c r="B8" s="11">
        <v>3710160</v>
      </c>
      <c r="C8" s="23" t="s">
        <v>167</v>
      </c>
      <c r="D8" s="69" t="s">
        <v>187</v>
      </c>
      <c r="E8" s="69"/>
      <c r="F8" s="69"/>
      <c r="G8" s="69"/>
      <c r="H8" s="69"/>
      <c r="I8" s="69"/>
      <c r="J8" s="69"/>
      <c r="K8" s="69"/>
    </row>
    <row r="9" spans="1:11" s="1" customFormat="1" ht="18.75" x14ac:dyDescent="0.2">
      <c r="A9" s="11"/>
      <c r="B9" s="1" t="s">
        <v>65</v>
      </c>
      <c r="C9" s="3" t="s">
        <v>70</v>
      </c>
    </row>
    <row r="10" spans="1:11" s="1" customFormat="1" ht="48.75" customHeight="1" x14ac:dyDescent="0.2">
      <c r="A10" s="11" t="s">
        <v>71</v>
      </c>
      <c r="B10" s="11" t="s">
        <v>72</v>
      </c>
      <c r="C10" s="70" t="s">
        <v>203</v>
      </c>
      <c r="D10" s="71"/>
      <c r="E10" s="71"/>
      <c r="F10" s="71"/>
      <c r="G10" s="71"/>
      <c r="H10" s="71"/>
      <c r="I10" s="71"/>
      <c r="J10" s="71"/>
      <c r="K10" s="71"/>
    </row>
    <row r="11" spans="1:11" s="1" customFormat="1" ht="16.899999999999999" customHeight="1" x14ac:dyDescent="0.2">
      <c r="A11" s="11" t="s">
        <v>73</v>
      </c>
      <c r="B11" s="72" t="s">
        <v>74</v>
      </c>
      <c r="C11" s="72"/>
      <c r="D11" s="72"/>
      <c r="E11" s="72"/>
      <c r="F11" s="72"/>
      <c r="G11" s="72"/>
      <c r="H11" s="72"/>
      <c r="I11" s="72"/>
      <c r="J11" s="72"/>
      <c r="K11" s="72"/>
    </row>
    <row r="12" spans="1:11" ht="18" customHeight="1" x14ac:dyDescent="0.2">
      <c r="A12" s="74" t="s">
        <v>75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</row>
    <row r="13" spans="1:11" ht="16.899999999999999" customHeight="1" x14ac:dyDescent="0.2">
      <c r="A13" s="77" t="s">
        <v>0</v>
      </c>
      <c r="B13" s="77" t="s">
        <v>1</v>
      </c>
      <c r="C13" s="84" t="s">
        <v>2</v>
      </c>
      <c r="D13" s="84"/>
      <c r="E13" s="84"/>
      <c r="F13" s="84" t="s">
        <v>3</v>
      </c>
      <c r="G13" s="84"/>
      <c r="H13" s="84"/>
      <c r="I13" s="84" t="s">
        <v>4</v>
      </c>
      <c r="J13" s="84"/>
      <c r="K13" s="84"/>
    </row>
    <row r="14" spans="1:11" ht="22.5" x14ac:dyDescent="0.2">
      <c r="A14" s="77"/>
      <c r="B14" s="77"/>
      <c r="C14" s="4" t="s">
        <v>76</v>
      </c>
      <c r="D14" s="4" t="s">
        <v>77</v>
      </c>
      <c r="E14" s="4" t="s">
        <v>78</v>
      </c>
      <c r="F14" s="4" t="s">
        <v>76</v>
      </c>
      <c r="G14" s="4" t="s">
        <v>77</v>
      </c>
      <c r="H14" s="4" t="s">
        <v>78</v>
      </c>
      <c r="I14" s="4" t="s">
        <v>76</v>
      </c>
      <c r="J14" s="4" t="s">
        <v>77</v>
      </c>
      <c r="K14" s="4" t="s">
        <v>78</v>
      </c>
    </row>
    <row r="15" spans="1:11" s="5" customFormat="1" ht="11.25" x14ac:dyDescent="0.2">
      <c r="A15" s="4"/>
      <c r="B15" s="4"/>
      <c r="C15" s="4" t="s">
        <v>82</v>
      </c>
      <c r="D15" s="4" t="s">
        <v>83</v>
      </c>
      <c r="E15" s="4" t="s">
        <v>84</v>
      </c>
      <c r="F15" s="4" t="s">
        <v>85</v>
      </c>
      <c r="G15" s="4" t="s">
        <v>86</v>
      </c>
      <c r="H15" s="4" t="s">
        <v>87</v>
      </c>
      <c r="I15" s="4" t="s">
        <v>88</v>
      </c>
      <c r="J15" s="4" t="s">
        <v>89</v>
      </c>
      <c r="K15" s="4" t="s">
        <v>90</v>
      </c>
    </row>
    <row r="16" spans="1:11" s="3" customFormat="1" ht="15" x14ac:dyDescent="0.2">
      <c r="A16" s="12" t="s">
        <v>6</v>
      </c>
      <c r="B16" s="13" t="s">
        <v>116</v>
      </c>
      <c r="C16" s="19">
        <v>9212</v>
      </c>
      <c r="D16" s="19">
        <v>0</v>
      </c>
      <c r="E16" s="19">
        <f>C16+D16</f>
        <v>9212</v>
      </c>
      <c r="F16" s="19">
        <v>9166.1063699999995</v>
      </c>
      <c r="G16" s="19">
        <v>0.63836999999999999</v>
      </c>
      <c r="H16" s="19">
        <f>F16+G16</f>
        <v>9166.7447400000001</v>
      </c>
      <c r="I16" s="19">
        <f>C16-F16</f>
        <v>45.893630000000485</v>
      </c>
      <c r="J16" s="19">
        <f>D16-G16</f>
        <v>-0.63836999999999999</v>
      </c>
      <c r="K16" s="19">
        <f>I16+J16</f>
        <v>45.255260000000483</v>
      </c>
    </row>
    <row r="17" spans="1:11" ht="55.5" customHeight="1" x14ac:dyDescent="0.2">
      <c r="A17" s="74" t="s">
        <v>256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</row>
    <row r="18" spans="1:11" ht="15.75" x14ac:dyDescent="0.2">
      <c r="A18" s="15"/>
      <c r="B18" s="15" t="s">
        <v>7</v>
      </c>
      <c r="C18" s="15"/>
      <c r="D18" s="15"/>
      <c r="E18" s="15"/>
      <c r="F18" s="15"/>
      <c r="G18" s="15"/>
      <c r="H18" s="15"/>
      <c r="I18" s="15"/>
      <c r="J18" s="15"/>
      <c r="K18" s="15"/>
    </row>
    <row r="19" spans="1:11" ht="75" x14ac:dyDescent="0.2">
      <c r="A19" s="15" t="s">
        <v>5</v>
      </c>
      <c r="B19" s="16" t="s">
        <v>204</v>
      </c>
      <c r="C19" s="19">
        <f>C16</f>
        <v>9212</v>
      </c>
      <c r="D19" s="19">
        <f t="shared" ref="D19:H19" si="0">D16</f>
        <v>0</v>
      </c>
      <c r="E19" s="19">
        <f t="shared" si="0"/>
        <v>9212</v>
      </c>
      <c r="F19" s="19">
        <f t="shared" si="0"/>
        <v>9166.1063699999995</v>
      </c>
      <c r="G19" s="19">
        <f t="shared" si="0"/>
        <v>0.63836999999999999</v>
      </c>
      <c r="H19" s="19">
        <f t="shared" si="0"/>
        <v>9166.7447400000001</v>
      </c>
      <c r="I19" s="19">
        <f>C19-F19</f>
        <v>45.893630000000485</v>
      </c>
      <c r="J19" s="19">
        <f>D19-G19</f>
        <v>-0.63836999999999999</v>
      </c>
      <c r="K19" s="19">
        <f>I19+J19</f>
        <v>45.255260000000483</v>
      </c>
    </row>
    <row r="20" spans="1:11" ht="21.6" customHeight="1" x14ac:dyDescent="0.2">
      <c r="A20" s="74" t="s">
        <v>205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</row>
    <row r="21" spans="1:11" ht="36" x14ac:dyDescent="0.2">
      <c r="A21" s="15" t="s">
        <v>8</v>
      </c>
      <c r="B21" s="15" t="s">
        <v>9</v>
      </c>
      <c r="C21" s="6" t="s">
        <v>91</v>
      </c>
      <c r="D21" s="6" t="s">
        <v>92</v>
      </c>
      <c r="E21" s="6" t="s">
        <v>93</v>
      </c>
    </row>
    <row r="22" spans="1:11" ht="15" x14ac:dyDescent="0.2">
      <c r="A22" s="15" t="s">
        <v>6</v>
      </c>
      <c r="B22" s="15" t="s">
        <v>11</v>
      </c>
      <c r="C22" s="15" t="s">
        <v>12</v>
      </c>
      <c r="D22" s="15"/>
      <c r="E22" s="15" t="s">
        <v>12</v>
      </c>
    </row>
    <row r="23" spans="1:11" ht="15" x14ac:dyDescent="0.2">
      <c r="A23" s="15"/>
      <c r="B23" s="15" t="s">
        <v>13</v>
      </c>
      <c r="C23" s="15"/>
      <c r="D23" s="15"/>
      <c r="E23" s="15"/>
    </row>
    <row r="24" spans="1:11" ht="15" x14ac:dyDescent="0.2">
      <c r="A24" s="15" t="s">
        <v>14</v>
      </c>
      <c r="B24" s="15" t="s">
        <v>15</v>
      </c>
      <c r="C24" s="15" t="s">
        <v>12</v>
      </c>
      <c r="D24" s="15"/>
      <c r="E24" s="15" t="s">
        <v>12</v>
      </c>
    </row>
    <row r="25" spans="1:11" ht="15" x14ac:dyDescent="0.2">
      <c r="A25" s="15" t="s">
        <v>16</v>
      </c>
      <c r="B25" s="15" t="s">
        <v>17</v>
      </c>
      <c r="C25" s="15" t="s">
        <v>12</v>
      </c>
      <c r="D25" s="15"/>
      <c r="E25" s="15" t="s">
        <v>12</v>
      </c>
    </row>
    <row r="26" spans="1:11" ht="30.75" customHeight="1" x14ac:dyDescent="0.2">
      <c r="A26" s="79" t="s">
        <v>253</v>
      </c>
      <c r="B26" s="77"/>
      <c r="C26" s="77"/>
      <c r="D26" s="77"/>
      <c r="E26" s="77"/>
    </row>
    <row r="27" spans="1:11" ht="15" x14ac:dyDescent="0.2">
      <c r="A27" s="15" t="s">
        <v>19</v>
      </c>
      <c r="B27" s="15" t="s">
        <v>20</v>
      </c>
      <c r="C27" s="12">
        <f>SUM(C29:C32)</f>
        <v>0</v>
      </c>
      <c r="D27" s="25">
        <f t="shared" ref="D27:E27" si="1">SUM(D29:D32)</f>
        <v>0.63836999999999999</v>
      </c>
      <c r="E27" s="25">
        <f t="shared" si="1"/>
        <v>-0.63836999999999999</v>
      </c>
    </row>
    <row r="28" spans="1:11" ht="15" x14ac:dyDescent="0.2">
      <c r="A28" s="15"/>
      <c r="B28" s="15" t="s">
        <v>13</v>
      </c>
      <c r="C28" s="12"/>
      <c r="D28" s="25"/>
      <c r="E28" s="25"/>
    </row>
    <row r="29" spans="1:11" ht="15" x14ac:dyDescent="0.2">
      <c r="A29" s="15" t="s">
        <v>21</v>
      </c>
      <c r="B29" s="15" t="s">
        <v>15</v>
      </c>
      <c r="C29" s="12"/>
      <c r="D29" s="25">
        <v>0.63836999999999999</v>
      </c>
      <c r="E29" s="25">
        <f>C29-D29</f>
        <v>-0.63836999999999999</v>
      </c>
    </row>
    <row r="30" spans="1:11" ht="15" x14ac:dyDescent="0.2">
      <c r="A30" s="15" t="s">
        <v>22</v>
      </c>
      <c r="B30" s="15" t="s">
        <v>23</v>
      </c>
      <c r="C30" s="12"/>
      <c r="D30" s="25"/>
      <c r="E30" s="25">
        <f t="shared" ref="E30:E32" si="2">C30-D30</f>
        <v>0</v>
      </c>
    </row>
    <row r="31" spans="1:11" ht="15" x14ac:dyDescent="0.2">
      <c r="A31" s="15" t="s">
        <v>24</v>
      </c>
      <c r="B31" s="15" t="s">
        <v>25</v>
      </c>
      <c r="C31" s="12"/>
      <c r="D31" s="25"/>
      <c r="E31" s="25">
        <f t="shared" si="2"/>
        <v>0</v>
      </c>
    </row>
    <row r="32" spans="1:11" ht="15" x14ac:dyDescent="0.2">
      <c r="A32" s="15" t="s">
        <v>26</v>
      </c>
      <c r="B32" s="15" t="s">
        <v>27</v>
      </c>
      <c r="C32" s="12"/>
      <c r="D32" s="25"/>
      <c r="E32" s="25">
        <f t="shared" si="2"/>
        <v>0</v>
      </c>
    </row>
    <row r="33" spans="1:11" ht="45" customHeight="1" x14ac:dyDescent="0.2">
      <c r="A33" s="79" t="s">
        <v>257</v>
      </c>
      <c r="B33" s="77"/>
      <c r="C33" s="77"/>
      <c r="D33" s="77"/>
      <c r="E33" s="77"/>
    </row>
    <row r="34" spans="1:11" ht="15" x14ac:dyDescent="0.2">
      <c r="A34" s="15" t="s">
        <v>29</v>
      </c>
      <c r="B34" s="15" t="s">
        <v>30</v>
      </c>
      <c r="C34" s="15" t="s">
        <v>12</v>
      </c>
      <c r="D34" s="15"/>
      <c r="E34" s="15"/>
    </row>
    <row r="35" spans="1:11" ht="15" x14ac:dyDescent="0.2">
      <c r="A35" s="15"/>
      <c r="B35" s="15" t="s">
        <v>13</v>
      </c>
      <c r="C35" s="15"/>
      <c r="D35" s="15"/>
      <c r="E35" s="15"/>
    </row>
    <row r="36" spans="1:11" ht="15" x14ac:dyDescent="0.2">
      <c r="A36" s="15" t="s">
        <v>31</v>
      </c>
      <c r="B36" s="15" t="s">
        <v>15</v>
      </c>
      <c r="C36" s="15" t="s">
        <v>12</v>
      </c>
      <c r="D36" s="15"/>
      <c r="E36" s="15"/>
    </row>
    <row r="37" spans="1:11" ht="15" x14ac:dyDescent="0.2">
      <c r="A37" s="15" t="s">
        <v>32</v>
      </c>
      <c r="B37" s="15" t="s">
        <v>27</v>
      </c>
      <c r="C37" s="15" t="s">
        <v>12</v>
      </c>
      <c r="D37" s="15"/>
      <c r="E37" s="15"/>
    </row>
    <row r="38" spans="1:11" ht="16.149999999999999" customHeight="1" x14ac:dyDescent="0.2">
      <c r="A38" s="74" t="s">
        <v>206</v>
      </c>
      <c r="B38" s="75"/>
      <c r="C38" s="75"/>
      <c r="D38" s="75"/>
      <c r="E38" s="75"/>
      <c r="F38" s="75"/>
      <c r="G38" s="75"/>
      <c r="H38" s="75"/>
      <c r="I38" s="75"/>
      <c r="J38" s="75"/>
      <c r="K38" s="75"/>
    </row>
    <row r="39" spans="1:11" s="5" customFormat="1" ht="22.5" customHeight="1" x14ac:dyDescent="0.2">
      <c r="A39" s="77" t="s">
        <v>8</v>
      </c>
      <c r="B39" s="77" t="s">
        <v>9</v>
      </c>
      <c r="C39" s="80" t="s">
        <v>195</v>
      </c>
      <c r="D39" s="80"/>
      <c r="E39" s="80"/>
      <c r="F39" s="80" t="s">
        <v>196</v>
      </c>
      <c r="G39" s="80"/>
      <c r="H39" s="80"/>
      <c r="I39" s="80" t="s">
        <v>93</v>
      </c>
      <c r="J39" s="80"/>
      <c r="K39" s="80"/>
    </row>
    <row r="40" spans="1:11" s="3" customFormat="1" ht="22.5" x14ac:dyDescent="0.2">
      <c r="A40" s="77"/>
      <c r="B40" s="77"/>
      <c r="C40" s="4" t="s">
        <v>128</v>
      </c>
      <c r="D40" s="4" t="s">
        <v>115</v>
      </c>
      <c r="E40" s="4" t="s">
        <v>78</v>
      </c>
      <c r="F40" s="4" t="s">
        <v>128</v>
      </c>
      <c r="G40" s="4" t="s">
        <v>115</v>
      </c>
      <c r="H40" s="4" t="s">
        <v>78</v>
      </c>
      <c r="I40" s="4" t="s">
        <v>128</v>
      </c>
      <c r="J40" s="4" t="s">
        <v>115</v>
      </c>
      <c r="K40" s="4" t="s">
        <v>78</v>
      </c>
    </row>
    <row r="41" spans="1:11" s="7" customFormat="1" ht="14.25" x14ac:dyDescent="0.2">
      <c r="A41" s="17" t="s">
        <v>96</v>
      </c>
      <c r="B41" s="107" t="s">
        <v>97</v>
      </c>
      <c r="C41" s="108"/>
      <c r="D41" s="108"/>
      <c r="E41" s="108"/>
      <c r="F41" s="108"/>
      <c r="G41" s="108"/>
      <c r="H41" s="108"/>
      <c r="I41" s="108"/>
      <c r="J41" s="108"/>
      <c r="K41" s="109"/>
    </row>
    <row r="42" spans="1:11" ht="15" x14ac:dyDescent="0.2">
      <c r="A42" s="15">
        <v>1</v>
      </c>
      <c r="B42" s="16" t="s">
        <v>102</v>
      </c>
      <c r="C42" s="12">
        <v>21</v>
      </c>
      <c r="D42" s="12"/>
      <c r="E42" s="12">
        <f t="shared" ref="E42:E48" si="3">C42+D42</f>
        <v>21</v>
      </c>
      <c r="F42" s="12">
        <v>20</v>
      </c>
      <c r="G42" s="12"/>
      <c r="H42" s="12">
        <f t="shared" ref="H42:H48" si="4">F42+G42</f>
        <v>20</v>
      </c>
      <c r="I42" s="12">
        <f t="shared" ref="I42:J48" si="5">F42-C42</f>
        <v>-1</v>
      </c>
      <c r="J42" s="12">
        <f t="shared" si="5"/>
        <v>0</v>
      </c>
      <c r="K42" s="12">
        <f t="shared" ref="K42:K48" si="6">I42+J42</f>
        <v>-1</v>
      </c>
    </row>
    <row r="43" spans="1:11" ht="29.25" customHeight="1" x14ac:dyDescent="0.2">
      <c r="A43" s="15">
        <v>2</v>
      </c>
      <c r="B43" s="16" t="s">
        <v>188</v>
      </c>
      <c r="C43" s="12">
        <v>19</v>
      </c>
      <c r="D43" s="12"/>
      <c r="E43" s="12">
        <f t="shared" si="3"/>
        <v>19</v>
      </c>
      <c r="F43" s="12">
        <v>18</v>
      </c>
      <c r="G43" s="12"/>
      <c r="H43" s="12">
        <f t="shared" si="4"/>
        <v>18</v>
      </c>
      <c r="I43" s="12">
        <f t="shared" si="5"/>
        <v>-1</v>
      </c>
      <c r="J43" s="12">
        <f t="shared" si="5"/>
        <v>0</v>
      </c>
      <c r="K43" s="12">
        <f t="shared" si="6"/>
        <v>-1</v>
      </c>
    </row>
    <row r="44" spans="1:11" ht="30" x14ac:dyDescent="0.2">
      <c r="A44" s="15">
        <v>3</v>
      </c>
      <c r="B44" s="16" t="s">
        <v>189</v>
      </c>
      <c r="C44" s="12">
        <v>6</v>
      </c>
      <c r="D44" s="12"/>
      <c r="E44" s="12">
        <f t="shared" si="3"/>
        <v>6</v>
      </c>
      <c r="F44" s="12">
        <v>6</v>
      </c>
      <c r="G44" s="12"/>
      <c r="H44" s="12">
        <f t="shared" si="4"/>
        <v>6</v>
      </c>
      <c r="I44" s="12">
        <f t="shared" si="5"/>
        <v>0</v>
      </c>
      <c r="J44" s="12">
        <f t="shared" si="5"/>
        <v>0</v>
      </c>
      <c r="K44" s="12">
        <f t="shared" si="6"/>
        <v>0</v>
      </c>
    </row>
    <row r="45" spans="1:11" ht="15" x14ac:dyDescent="0.2">
      <c r="A45" s="15">
        <v>4</v>
      </c>
      <c r="B45" s="16" t="s">
        <v>190</v>
      </c>
      <c r="C45" s="12">
        <v>13</v>
      </c>
      <c r="D45" s="12"/>
      <c r="E45" s="12">
        <f t="shared" si="3"/>
        <v>13</v>
      </c>
      <c r="F45" s="12">
        <v>12</v>
      </c>
      <c r="G45" s="12"/>
      <c r="H45" s="12">
        <f t="shared" si="4"/>
        <v>12</v>
      </c>
      <c r="I45" s="12">
        <f t="shared" si="5"/>
        <v>-1</v>
      </c>
      <c r="J45" s="12">
        <f t="shared" si="5"/>
        <v>0</v>
      </c>
      <c r="K45" s="12">
        <f t="shared" si="6"/>
        <v>-1</v>
      </c>
    </row>
    <row r="46" spans="1:11" ht="15" x14ac:dyDescent="0.2">
      <c r="A46" s="15">
        <v>5</v>
      </c>
      <c r="B46" s="16" t="s">
        <v>191</v>
      </c>
      <c r="C46" s="12">
        <v>2</v>
      </c>
      <c r="D46" s="12"/>
      <c r="E46" s="12">
        <f t="shared" si="3"/>
        <v>2</v>
      </c>
      <c r="F46" s="12">
        <v>2</v>
      </c>
      <c r="G46" s="12"/>
      <c r="H46" s="12">
        <f t="shared" si="4"/>
        <v>2</v>
      </c>
      <c r="I46" s="12">
        <f t="shared" si="5"/>
        <v>0</v>
      </c>
      <c r="J46" s="12">
        <f t="shared" si="5"/>
        <v>0</v>
      </c>
      <c r="K46" s="12">
        <f t="shared" si="6"/>
        <v>0</v>
      </c>
    </row>
    <row r="47" spans="1:11" ht="15" x14ac:dyDescent="0.2">
      <c r="A47" s="15">
        <v>6</v>
      </c>
      <c r="B47" s="16" t="s">
        <v>192</v>
      </c>
      <c r="C47" s="12">
        <v>20</v>
      </c>
      <c r="D47" s="12"/>
      <c r="E47" s="12">
        <f t="shared" si="3"/>
        <v>20</v>
      </c>
      <c r="F47" s="12">
        <v>20</v>
      </c>
      <c r="G47" s="12"/>
      <c r="H47" s="12">
        <f t="shared" si="4"/>
        <v>20</v>
      </c>
      <c r="I47" s="12">
        <f t="shared" si="5"/>
        <v>0</v>
      </c>
      <c r="J47" s="12">
        <f t="shared" si="5"/>
        <v>0</v>
      </c>
      <c r="K47" s="12">
        <f t="shared" si="6"/>
        <v>0</v>
      </c>
    </row>
    <row r="48" spans="1:11" ht="15" x14ac:dyDescent="0.2">
      <c r="A48" s="15">
        <v>7</v>
      </c>
      <c r="B48" s="16" t="s">
        <v>193</v>
      </c>
      <c r="C48" s="12">
        <v>20</v>
      </c>
      <c r="D48" s="12"/>
      <c r="E48" s="12">
        <f t="shared" si="3"/>
        <v>20</v>
      </c>
      <c r="F48" s="12">
        <v>20</v>
      </c>
      <c r="G48" s="12"/>
      <c r="H48" s="12">
        <f t="shared" si="4"/>
        <v>20</v>
      </c>
      <c r="I48" s="12">
        <f t="shared" si="5"/>
        <v>0</v>
      </c>
      <c r="J48" s="12">
        <f t="shared" si="5"/>
        <v>0</v>
      </c>
      <c r="K48" s="12">
        <f t="shared" si="6"/>
        <v>0</v>
      </c>
    </row>
    <row r="49" spans="1:11" ht="16.5" customHeight="1" x14ac:dyDescent="0.2">
      <c r="A49" s="76" t="s">
        <v>258</v>
      </c>
      <c r="B49" s="78"/>
      <c r="C49" s="78"/>
      <c r="D49" s="78"/>
      <c r="E49" s="78"/>
      <c r="F49" s="78"/>
      <c r="G49" s="78"/>
      <c r="H49" s="78"/>
      <c r="I49" s="78"/>
      <c r="J49" s="78"/>
      <c r="K49" s="78"/>
    </row>
    <row r="50" spans="1:11" s="7" customFormat="1" ht="14.25" x14ac:dyDescent="0.2">
      <c r="A50" s="17" t="s">
        <v>98</v>
      </c>
      <c r="B50" s="17" t="s">
        <v>99</v>
      </c>
      <c r="C50" s="78"/>
      <c r="D50" s="78"/>
      <c r="E50" s="78"/>
      <c r="F50" s="78"/>
      <c r="G50" s="78"/>
      <c r="H50" s="78"/>
      <c r="I50" s="78"/>
      <c r="J50" s="78"/>
      <c r="K50" s="78"/>
    </row>
    <row r="51" spans="1:11" ht="25.5" x14ac:dyDescent="0.2">
      <c r="A51" s="15">
        <v>8</v>
      </c>
      <c r="B51" s="15" t="s">
        <v>121</v>
      </c>
      <c r="C51" s="12">
        <v>1223</v>
      </c>
      <c r="D51" s="12"/>
      <c r="E51" s="12">
        <f t="shared" ref="E51" si="7">C51+D51</f>
        <v>1223</v>
      </c>
      <c r="F51" s="12">
        <v>1238</v>
      </c>
      <c r="G51" s="12"/>
      <c r="H51" s="12">
        <f t="shared" ref="H51" si="8">F51+G51</f>
        <v>1238</v>
      </c>
      <c r="I51" s="12">
        <f t="shared" ref="I51" si="9">F51-C51</f>
        <v>15</v>
      </c>
      <c r="J51" s="12">
        <f t="shared" ref="J51" si="10">G51-D51</f>
        <v>0</v>
      </c>
      <c r="K51" s="12">
        <f t="shared" ref="K51" si="11">I51+J51</f>
        <v>15</v>
      </c>
    </row>
    <row r="52" spans="1:11" ht="25.5" x14ac:dyDescent="0.2">
      <c r="A52" s="15">
        <v>9</v>
      </c>
      <c r="B52" s="15" t="s">
        <v>129</v>
      </c>
      <c r="C52" s="12">
        <v>47</v>
      </c>
      <c r="D52" s="12"/>
      <c r="E52" s="12">
        <f t="shared" ref="E52:E65" si="12">C52+D52</f>
        <v>47</v>
      </c>
      <c r="F52" s="12">
        <v>48</v>
      </c>
      <c r="G52" s="12"/>
      <c r="H52" s="12">
        <f t="shared" ref="H52:H65" si="13">F52+G52</f>
        <v>48</v>
      </c>
      <c r="I52" s="12">
        <f t="shared" ref="I52:I65" si="14">F52-C52</f>
        <v>1</v>
      </c>
      <c r="J52" s="12">
        <f t="shared" ref="J52:J65" si="15">G52-D52</f>
        <v>0</v>
      </c>
      <c r="K52" s="12">
        <f t="shared" ref="K52:K65" si="16">I52+J52</f>
        <v>1</v>
      </c>
    </row>
    <row r="53" spans="1:11" ht="30" x14ac:dyDescent="0.2">
      <c r="A53" s="15">
        <v>10</v>
      </c>
      <c r="B53" s="16" t="s">
        <v>130</v>
      </c>
      <c r="C53" s="12">
        <v>1223</v>
      </c>
      <c r="D53" s="12"/>
      <c r="E53" s="12">
        <f>C53+D53</f>
        <v>1223</v>
      </c>
      <c r="F53" s="12">
        <v>1238</v>
      </c>
      <c r="G53" s="12"/>
      <c r="H53" s="12">
        <f>F53+G53</f>
        <v>1238</v>
      </c>
      <c r="I53" s="12">
        <f t="shared" ref="I53:J54" si="17">F53-C53</f>
        <v>15</v>
      </c>
      <c r="J53" s="12">
        <f t="shared" si="17"/>
        <v>0</v>
      </c>
      <c r="K53" s="12">
        <f>I53+J53</f>
        <v>15</v>
      </c>
    </row>
    <row r="54" spans="1:11" ht="30" x14ac:dyDescent="0.2">
      <c r="A54" s="15">
        <v>11</v>
      </c>
      <c r="B54" s="16" t="s">
        <v>131</v>
      </c>
      <c r="C54" s="12">
        <v>47</v>
      </c>
      <c r="D54" s="12"/>
      <c r="E54" s="12">
        <f>C54+D54</f>
        <v>47</v>
      </c>
      <c r="F54" s="12">
        <v>48</v>
      </c>
      <c r="G54" s="12"/>
      <c r="H54" s="12">
        <f>F54+G54</f>
        <v>48</v>
      </c>
      <c r="I54" s="12">
        <f t="shared" si="17"/>
        <v>1</v>
      </c>
      <c r="J54" s="12">
        <f t="shared" si="17"/>
        <v>0</v>
      </c>
      <c r="K54" s="12">
        <f>I54+J54</f>
        <v>1</v>
      </c>
    </row>
    <row r="55" spans="1:11" ht="45" x14ac:dyDescent="0.2">
      <c r="A55" s="15">
        <v>12</v>
      </c>
      <c r="B55" s="16" t="s">
        <v>207</v>
      </c>
      <c r="C55" s="12">
        <v>0</v>
      </c>
      <c r="D55" s="12"/>
      <c r="E55" s="12">
        <f>C55+D55</f>
        <v>0</v>
      </c>
      <c r="F55" s="12">
        <v>0</v>
      </c>
      <c r="G55" s="12"/>
      <c r="H55" s="12">
        <f>F55+G55</f>
        <v>0</v>
      </c>
      <c r="I55" s="12">
        <f t="shared" ref="I55" si="18">F55-C55</f>
        <v>0</v>
      </c>
      <c r="J55" s="12">
        <f t="shared" ref="J55" si="19">G55-D55</f>
        <v>0</v>
      </c>
      <c r="K55" s="12">
        <f>I55+J55</f>
        <v>0</v>
      </c>
    </row>
    <row r="56" spans="1:11" ht="36.75" customHeight="1" x14ac:dyDescent="0.2">
      <c r="A56" s="76" t="s">
        <v>259</v>
      </c>
      <c r="B56" s="77"/>
      <c r="C56" s="77"/>
      <c r="D56" s="77"/>
      <c r="E56" s="77"/>
      <c r="F56" s="77"/>
      <c r="G56" s="77"/>
      <c r="H56" s="77"/>
      <c r="I56" s="77"/>
      <c r="J56" s="77"/>
      <c r="K56" s="77"/>
    </row>
    <row r="57" spans="1:11" s="7" customFormat="1" ht="14.25" x14ac:dyDescent="0.2">
      <c r="A57" s="17" t="s">
        <v>100</v>
      </c>
      <c r="B57" s="17" t="s">
        <v>101</v>
      </c>
      <c r="C57" s="78"/>
      <c r="D57" s="78"/>
      <c r="E57" s="78"/>
      <c r="F57" s="78"/>
      <c r="G57" s="78"/>
      <c r="H57" s="78"/>
      <c r="I57" s="78"/>
      <c r="J57" s="78"/>
      <c r="K57" s="78"/>
    </row>
    <row r="58" spans="1:11" ht="45" x14ac:dyDescent="0.2">
      <c r="A58" s="15">
        <v>13</v>
      </c>
      <c r="B58" s="16" t="s">
        <v>133</v>
      </c>
      <c r="C58" s="12">
        <v>58</v>
      </c>
      <c r="D58" s="12"/>
      <c r="E58" s="12">
        <f t="shared" si="12"/>
        <v>58</v>
      </c>
      <c r="F58" s="12">
        <v>61</v>
      </c>
      <c r="G58" s="12"/>
      <c r="H58" s="12">
        <f t="shared" si="13"/>
        <v>61</v>
      </c>
      <c r="I58" s="12">
        <f t="shared" si="14"/>
        <v>3</v>
      </c>
      <c r="J58" s="12">
        <f t="shared" si="15"/>
        <v>0</v>
      </c>
      <c r="K58" s="12">
        <f t="shared" si="16"/>
        <v>3</v>
      </c>
    </row>
    <row r="59" spans="1:11" ht="30" x14ac:dyDescent="0.2">
      <c r="A59" s="15">
        <v>14</v>
      </c>
      <c r="B59" s="16" t="s">
        <v>134</v>
      </c>
      <c r="C59" s="12">
        <v>2</v>
      </c>
      <c r="D59" s="12"/>
      <c r="E59" s="12">
        <f t="shared" ref="E59" si="20">C59+D59</f>
        <v>2</v>
      </c>
      <c r="F59" s="12">
        <v>2</v>
      </c>
      <c r="G59" s="12"/>
      <c r="H59" s="12">
        <f t="shared" ref="H59" si="21">F59+G59</f>
        <v>2</v>
      </c>
      <c r="I59" s="12">
        <f t="shared" ref="I59" si="22">F59-C59</f>
        <v>0</v>
      </c>
      <c r="J59" s="12">
        <f t="shared" ref="J59" si="23">G59-D59</f>
        <v>0</v>
      </c>
      <c r="K59" s="12">
        <f t="shared" ref="K59" si="24">I59+J59</f>
        <v>0</v>
      </c>
    </row>
    <row r="60" spans="1:11" ht="25.5" x14ac:dyDescent="0.2">
      <c r="A60" s="15">
        <v>15</v>
      </c>
      <c r="B60" s="15" t="s">
        <v>208</v>
      </c>
      <c r="C60" s="12">
        <v>438.67</v>
      </c>
      <c r="D60" s="12"/>
      <c r="E60" s="12">
        <f t="shared" si="12"/>
        <v>438.67</v>
      </c>
      <c r="F60" s="12">
        <v>458.31</v>
      </c>
      <c r="G60" s="12"/>
      <c r="H60" s="12">
        <f t="shared" si="13"/>
        <v>458.31</v>
      </c>
      <c r="I60" s="12">
        <f t="shared" si="14"/>
        <v>19.639999999999986</v>
      </c>
      <c r="J60" s="12">
        <f t="shared" si="15"/>
        <v>0</v>
      </c>
      <c r="K60" s="12">
        <f t="shared" si="16"/>
        <v>19.639999999999986</v>
      </c>
    </row>
    <row r="61" spans="1:11" ht="25.5" x14ac:dyDescent="0.2">
      <c r="A61" s="15">
        <v>16</v>
      </c>
      <c r="B61" s="15" t="s">
        <v>135</v>
      </c>
      <c r="C61" s="12"/>
      <c r="D61" s="12"/>
      <c r="E61" s="12">
        <f t="shared" ref="E61" si="25">C61+D61</f>
        <v>0</v>
      </c>
      <c r="F61" s="12">
        <v>0</v>
      </c>
      <c r="G61" s="12"/>
      <c r="H61" s="12">
        <f t="shared" ref="H61" si="26">F61+G61</f>
        <v>0</v>
      </c>
      <c r="I61" s="12">
        <f t="shared" ref="I61" si="27">F61-C61</f>
        <v>0</v>
      </c>
      <c r="J61" s="12">
        <f t="shared" ref="J61" si="28">G61-D61</f>
        <v>0</v>
      </c>
      <c r="K61" s="12">
        <f t="shared" ref="K61" si="29">I61+J61</f>
        <v>0</v>
      </c>
    </row>
    <row r="62" spans="1:11" ht="55.5" customHeight="1" x14ac:dyDescent="0.2">
      <c r="A62" s="79" t="s">
        <v>260</v>
      </c>
      <c r="B62" s="77"/>
      <c r="C62" s="77"/>
      <c r="D62" s="77"/>
      <c r="E62" s="77"/>
      <c r="F62" s="77"/>
      <c r="G62" s="77"/>
      <c r="H62" s="77"/>
      <c r="I62" s="77"/>
      <c r="J62" s="77"/>
      <c r="K62" s="77"/>
    </row>
    <row r="63" spans="1:11" s="7" customFormat="1" ht="14.25" x14ac:dyDescent="0.2">
      <c r="A63" s="17">
        <v>4</v>
      </c>
      <c r="B63" s="18" t="s">
        <v>119</v>
      </c>
      <c r="C63" s="78"/>
      <c r="D63" s="78"/>
      <c r="E63" s="78"/>
      <c r="F63" s="78"/>
      <c r="G63" s="78"/>
      <c r="H63" s="78"/>
      <c r="I63" s="78"/>
      <c r="J63" s="78"/>
      <c r="K63" s="78"/>
    </row>
    <row r="64" spans="1:11" ht="38.25" x14ac:dyDescent="0.2">
      <c r="A64" s="15">
        <v>17</v>
      </c>
      <c r="B64" s="15" t="s">
        <v>123</v>
      </c>
      <c r="C64" s="12">
        <v>100</v>
      </c>
      <c r="D64" s="12"/>
      <c r="E64" s="12">
        <f t="shared" ref="E64" si="30">C64+D64</f>
        <v>100</v>
      </c>
      <c r="F64" s="12">
        <v>101.23</v>
      </c>
      <c r="G64" s="12"/>
      <c r="H64" s="12">
        <f t="shared" ref="H64" si="31">F64+G64</f>
        <v>101.23</v>
      </c>
      <c r="I64" s="12">
        <f t="shared" ref="I64" si="32">F64-C64</f>
        <v>1.230000000000004</v>
      </c>
      <c r="J64" s="12">
        <f t="shared" ref="J64" si="33">G64-D64</f>
        <v>0</v>
      </c>
      <c r="K64" s="12">
        <f t="shared" ref="K64" si="34">I64+J64</f>
        <v>1.230000000000004</v>
      </c>
    </row>
    <row r="65" spans="1:11" ht="38.25" x14ac:dyDescent="0.2">
      <c r="A65" s="15">
        <v>18</v>
      </c>
      <c r="B65" s="15" t="s">
        <v>136</v>
      </c>
      <c r="C65" s="12">
        <v>100</v>
      </c>
      <c r="D65" s="12"/>
      <c r="E65" s="12">
        <f t="shared" si="12"/>
        <v>100</v>
      </c>
      <c r="F65" s="12">
        <v>102.13</v>
      </c>
      <c r="G65" s="12"/>
      <c r="H65" s="12">
        <f t="shared" si="13"/>
        <v>102.13</v>
      </c>
      <c r="I65" s="12">
        <f t="shared" si="14"/>
        <v>2.1299999999999955</v>
      </c>
      <c r="J65" s="12">
        <f t="shared" si="15"/>
        <v>0</v>
      </c>
      <c r="K65" s="12">
        <f t="shared" si="16"/>
        <v>2.1299999999999955</v>
      </c>
    </row>
    <row r="66" spans="1:11" ht="45" customHeight="1" x14ac:dyDescent="0.2">
      <c r="A66" s="76" t="s">
        <v>209</v>
      </c>
      <c r="B66" s="77"/>
      <c r="C66" s="77"/>
      <c r="D66" s="77"/>
      <c r="E66" s="77"/>
      <c r="F66" s="77"/>
      <c r="G66" s="77"/>
      <c r="H66" s="77"/>
      <c r="I66" s="77"/>
      <c r="J66" s="77"/>
      <c r="K66" s="77"/>
    </row>
    <row r="67" spans="1:11" ht="33" customHeight="1" x14ac:dyDescent="0.2">
      <c r="A67" s="111" t="s">
        <v>103</v>
      </c>
      <c r="B67" s="112"/>
      <c r="C67" s="112"/>
      <c r="D67" s="112"/>
      <c r="E67" s="112"/>
      <c r="F67" s="112"/>
      <c r="G67" s="112"/>
      <c r="H67" s="112"/>
      <c r="I67" s="112"/>
      <c r="J67" s="112"/>
      <c r="K67" s="112"/>
    </row>
    <row r="68" spans="1:11" ht="35.25" customHeight="1" x14ac:dyDescent="0.2">
      <c r="A68" s="110" t="s">
        <v>261</v>
      </c>
      <c r="B68" s="100"/>
      <c r="C68" s="100"/>
      <c r="D68" s="100"/>
      <c r="E68" s="100"/>
      <c r="F68" s="100"/>
      <c r="G68" s="100"/>
      <c r="H68" s="100"/>
      <c r="I68" s="100"/>
      <c r="J68" s="100"/>
      <c r="K68" s="100"/>
    </row>
    <row r="69" spans="1:11" ht="13.15" customHeight="1" x14ac:dyDescent="0.2">
      <c r="A69" s="73" t="s">
        <v>104</v>
      </c>
      <c r="B69" s="73"/>
      <c r="C69" s="73"/>
      <c r="D69" s="73"/>
      <c r="E69" s="73"/>
      <c r="F69" s="73"/>
      <c r="G69" s="73"/>
      <c r="H69" s="73"/>
      <c r="I69" s="73"/>
      <c r="J69" s="73"/>
      <c r="K69" s="73"/>
    </row>
    <row r="70" spans="1:11" ht="37.700000000000003" customHeight="1" x14ac:dyDescent="0.2">
      <c r="A70" s="100" t="s">
        <v>262</v>
      </c>
      <c r="B70" s="100"/>
      <c r="C70" s="100"/>
      <c r="D70" s="100"/>
      <c r="E70" s="100"/>
      <c r="F70" s="100"/>
      <c r="G70" s="100"/>
      <c r="H70" s="100"/>
      <c r="I70" s="100"/>
      <c r="J70" s="100"/>
      <c r="K70" s="100"/>
    </row>
    <row r="71" spans="1:11" ht="17.45" customHeight="1" x14ac:dyDescent="0.2">
      <c r="A71" s="88" t="s">
        <v>38</v>
      </c>
      <c r="B71" s="88"/>
      <c r="C71" s="88"/>
      <c r="D71" s="88"/>
      <c r="E71" s="88"/>
      <c r="F71" s="88"/>
      <c r="G71" s="88"/>
      <c r="H71" s="88"/>
      <c r="I71" s="88"/>
      <c r="J71" s="88"/>
      <c r="K71" s="88"/>
    </row>
    <row r="72" spans="1:11" ht="28.5" customHeight="1" x14ac:dyDescent="0.2">
      <c r="A72" s="77" t="s">
        <v>8</v>
      </c>
      <c r="B72" s="77" t="s">
        <v>9</v>
      </c>
      <c r="C72" s="84" t="s">
        <v>39</v>
      </c>
      <c r="D72" s="84"/>
      <c r="E72" s="84"/>
      <c r="F72" s="84" t="s">
        <v>40</v>
      </c>
      <c r="G72" s="84"/>
      <c r="H72" s="84"/>
      <c r="I72" s="101" t="s">
        <v>105</v>
      </c>
      <c r="J72" s="84"/>
      <c r="K72" s="84"/>
    </row>
    <row r="73" spans="1:11" s="5" customFormat="1" ht="24.95" customHeight="1" x14ac:dyDescent="0.2">
      <c r="A73" s="77"/>
      <c r="B73" s="77"/>
      <c r="C73" s="4" t="s">
        <v>76</v>
      </c>
      <c r="D73" s="4" t="s">
        <v>77</v>
      </c>
      <c r="E73" s="4" t="s">
        <v>78</v>
      </c>
      <c r="F73" s="4" t="s">
        <v>76</v>
      </c>
      <c r="G73" s="4" t="s">
        <v>77</v>
      </c>
      <c r="H73" s="4" t="s">
        <v>78</v>
      </c>
      <c r="I73" s="4" t="s">
        <v>76</v>
      </c>
      <c r="J73" s="4" t="s">
        <v>77</v>
      </c>
      <c r="K73" s="4" t="s">
        <v>78</v>
      </c>
    </row>
    <row r="74" spans="1:11" ht="15" x14ac:dyDescent="0.2">
      <c r="A74" s="15">
        <v>1</v>
      </c>
      <c r="B74" s="15" t="s">
        <v>41</v>
      </c>
      <c r="C74" s="19">
        <v>7774</v>
      </c>
      <c r="D74" s="19"/>
      <c r="E74" s="19">
        <f>C74+D74</f>
        <v>7774</v>
      </c>
      <c r="F74" s="19">
        <v>9166.1063699999995</v>
      </c>
      <c r="G74" s="19">
        <v>0.63836999999999999</v>
      </c>
      <c r="H74" s="19">
        <f>F74+G74</f>
        <v>9166.7447400000001</v>
      </c>
      <c r="I74" s="22">
        <f>F74/C74*100</f>
        <v>117.90720825829688</v>
      </c>
      <c r="J74" s="22"/>
      <c r="K74" s="22">
        <f>H74/E74*100</f>
        <v>117.91541986107539</v>
      </c>
    </row>
    <row r="75" spans="1:11" ht="14.85" customHeight="1" x14ac:dyDescent="0.2">
      <c r="A75" s="85" t="s">
        <v>106</v>
      </c>
      <c r="B75" s="85"/>
      <c r="C75" s="85"/>
      <c r="D75" s="85"/>
      <c r="E75" s="85"/>
      <c r="F75" s="85"/>
      <c r="G75" s="85"/>
      <c r="H75" s="85"/>
      <c r="I75" s="85"/>
      <c r="J75" s="85"/>
      <c r="K75" s="85"/>
    </row>
    <row r="76" spans="1:11" ht="20.25" customHeight="1" x14ac:dyDescent="0.2">
      <c r="A76" s="86" t="s">
        <v>210</v>
      </c>
      <c r="B76" s="86"/>
      <c r="C76" s="86"/>
      <c r="D76" s="86"/>
      <c r="E76" s="86"/>
      <c r="F76" s="86"/>
      <c r="G76" s="86"/>
      <c r="H76" s="86"/>
      <c r="I76" s="86"/>
      <c r="J76" s="86"/>
      <c r="K76" s="86"/>
    </row>
    <row r="77" spans="1:11" ht="15" x14ac:dyDescent="0.2">
      <c r="A77" s="15"/>
      <c r="B77" s="15" t="s">
        <v>13</v>
      </c>
      <c r="C77" s="15"/>
      <c r="D77" s="15"/>
      <c r="E77" s="15"/>
      <c r="F77" s="8"/>
      <c r="G77" s="8"/>
      <c r="H77" s="8"/>
      <c r="I77" s="8"/>
      <c r="J77" s="8"/>
      <c r="K77" s="8"/>
    </row>
    <row r="78" spans="1:11" ht="75" x14ac:dyDescent="0.2">
      <c r="A78" s="15">
        <v>1</v>
      </c>
      <c r="B78" s="16" t="s">
        <v>204</v>
      </c>
      <c r="C78" s="19">
        <f t="shared" ref="C78:H78" si="35">C74</f>
        <v>7774</v>
      </c>
      <c r="D78" s="19">
        <f t="shared" si="35"/>
        <v>0</v>
      </c>
      <c r="E78" s="19">
        <f t="shared" si="35"/>
        <v>7774</v>
      </c>
      <c r="F78" s="19">
        <f t="shared" si="35"/>
        <v>9166.1063699999995</v>
      </c>
      <c r="G78" s="19">
        <f t="shared" si="35"/>
        <v>0.63836999999999999</v>
      </c>
      <c r="H78" s="19">
        <f t="shared" si="35"/>
        <v>9166.7447400000001</v>
      </c>
      <c r="I78" s="22">
        <f>F78/C78*100</f>
        <v>117.90720825829688</v>
      </c>
      <c r="J78" s="22"/>
      <c r="K78" s="22">
        <f>H78/E78*100</f>
        <v>117.91541986107539</v>
      </c>
    </row>
    <row r="79" spans="1:11" ht="30.6" customHeight="1" x14ac:dyDescent="0.2">
      <c r="A79" s="83" t="s">
        <v>137</v>
      </c>
      <c r="B79" s="84"/>
      <c r="C79" s="84"/>
      <c r="D79" s="84"/>
      <c r="E79" s="84"/>
      <c r="F79" s="84"/>
      <c r="G79" s="84"/>
      <c r="H79" s="84"/>
      <c r="I79" s="84"/>
      <c r="J79" s="84"/>
      <c r="K79" s="84"/>
    </row>
    <row r="80" spans="1:11" ht="17.25" customHeight="1" x14ac:dyDescent="0.2">
      <c r="A80" s="86" t="s">
        <v>210</v>
      </c>
      <c r="B80" s="86"/>
      <c r="C80" s="86"/>
      <c r="D80" s="86"/>
      <c r="E80" s="86"/>
      <c r="F80" s="86"/>
      <c r="G80" s="86"/>
      <c r="H80" s="86"/>
      <c r="I80" s="86"/>
      <c r="J80" s="86"/>
      <c r="K80" s="86"/>
    </row>
    <row r="81" spans="1:11" s="7" customFormat="1" ht="14.25" x14ac:dyDescent="0.2">
      <c r="A81" s="17" t="s">
        <v>96</v>
      </c>
      <c r="B81" s="17" t="s">
        <v>97</v>
      </c>
      <c r="C81" s="12"/>
      <c r="D81" s="12"/>
      <c r="E81" s="12"/>
      <c r="F81" s="12"/>
      <c r="G81" s="12"/>
      <c r="H81" s="12"/>
      <c r="I81" s="21"/>
      <c r="J81" s="21"/>
      <c r="K81" s="21"/>
    </row>
    <row r="82" spans="1:11" ht="15" x14ac:dyDescent="0.2">
      <c r="A82" s="12">
        <v>1</v>
      </c>
      <c r="B82" s="16" t="s">
        <v>102</v>
      </c>
      <c r="C82" s="40">
        <v>19</v>
      </c>
      <c r="D82" s="40"/>
      <c r="E82" s="40">
        <f t="shared" ref="E82:E88" si="36">C82+D82</f>
        <v>19</v>
      </c>
      <c r="F82" s="12">
        <v>20</v>
      </c>
      <c r="G82" s="12"/>
      <c r="H82" s="12">
        <f t="shared" ref="H82:H102" si="37">F82+G82</f>
        <v>20</v>
      </c>
      <c r="I82" s="22">
        <f>F82/C82*100</f>
        <v>105.26315789473684</v>
      </c>
      <c r="J82" s="22"/>
      <c r="K82" s="22">
        <f>H82/E82*100</f>
        <v>105.26315789473684</v>
      </c>
    </row>
    <row r="83" spans="1:11" ht="30" x14ac:dyDescent="0.2">
      <c r="A83" s="12">
        <v>2</v>
      </c>
      <c r="B83" s="16" t="s">
        <v>188</v>
      </c>
      <c r="C83" s="40">
        <v>17</v>
      </c>
      <c r="D83" s="40"/>
      <c r="E83" s="40">
        <f t="shared" si="36"/>
        <v>17</v>
      </c>
      <c r="F83" s="12">
        <v>18</v>
      </c>
      <c r="G83" s="12"/>
      <c r="H83" s="12">
        <f t="shared" ref="H83:H84" si="38">F83+G83</f>
        <v>18</v>
      </c>
      <c r="I83" s="22">
        <f t="shared" ref="I83:I102" si="39">F83/C83*100</f>
        <v>105.88235294117648</v>
      </c>
      <c r="J83" s="22"/>
      <c r="K83" s="22">
        <f t="shared" ref="K83:K102" si="40">H83/E83*100</f>
        <v>105.88235294117648</v>
      </c>
    </row>
    <row r="84" spans="1:11" ht="30" x14ac:dyDescent="0.2">
      <c r="A84" s="12">
        <v>3</v>
      </c>
      <c r="B84" s="16" t="s">
        <v>189</v>
      </c>
      <c r="C84" s="40">
        <v>6</v>
      </c>
      <c r="D84" s="40"/>
      <c r="E84" s="40">
        <f t="shared" si="36"/>
        <v>6</v>
      </c>
      <c r="F84" s="12">
        <v>6</v>
      </c>
      <c r="G84" s="12"/>
      <c r="H84" s="12">
        <f t="shared" si="38"/>
        <v>6</v>
      </c>
      <c r="I84" s="22">
        <f t="shared" si="39"/>
        <v>100</v>
      </c>
      <c r="J84" s="22"/>
      <c r="K84" s="22">
        <f t="shared" si="40"/>
        <v>100</v>
      </c>
    </row>
    <row r="85" spans="1:11" ht="15" x14ac:dyDescent="0.2">
      <c r="A85" s="12">
        <v>4</v>
      </c>
      <c r="B85" s="16" t="s">
        <v>190</v>
      </c>
      <c r="C85" s="40">
        <v>11</v>
      </c>
      <c r="D85" s="40"/>
      <c r="E85" s="40">
        <f t="shared" si="36"/>
        <v>11</v>
      </c>
      <c r="F85" s="12">
        <v>12</v>
      </c>
      <c r="G85" s="12"/>
      <c r="H85" s="12">
        <f t="shared" ref="H85:H87" si="41">F85+G85</f>
        <v>12</v>
      </c>
      <c r="I85" s="22">
        <f t="shared" si="39"/>
        <v>109.09090909090908</v>
      </c>
      <c r="J85" s="22"/>
      <c r="K85" s="22">
        <f t="shared" si="40"/>
        <v>109.09090909090908</v>
      </c>
    </row>
    <row r="86" spans="1:11" ht="15" x14ac:dyDescent="0.2">
      <c r="A86" s="12">
        <v>5</v>
      </c>
      <c r="B86" s="16" t="s">
        <v>191</v>
      </c>
      <c r="C86" s="40">
        <v>2</v>
      </c>
      <c r="D86" s="40"/>
      <c r="E86" s="40">
        <f t="shared" si="36"/>
        <v>2</v>
      </c>
      <c r="F86" s="12">
        <v>2</v>
      </c>
      <c r="G86" s="12"/>
      <c r="H86" s="12">
        <f t="shared" si="41"/>
        <v>2</v>
      </c>
      <c r="I86" s="22">
        <f t="shared" si="39"/>
        <v>100</v>
      </c>
      <c r="J86" s="22"/>
      <c r="K86" s="22">
        <f t="shared" si="40"/>
        <v>100</v>
      </c>
    </row>
    <row r="87" spans="1:11" ht="15" x14ac:dyDescent="0.2">
      <c r="A87" s="12">
        <v>6</v>
      </c>
      <c r="B87" s="16" t="s">
        <v>192</v>
      </c>
      <c r="C87" s="40">
        <v>19</v>
      </c>
      <c r="D87" s="40"/>
      <c r="E87" s="40">
        <f t="shared" si="36"/>
        <v>19</v>
      </c>
      <c r="F87" s="12">
        <v>20</v>
      </c>
      <c r="G87" s="12"/>
      <c r="H87" s="12">
        <f t="shared" si="41"/>
        <v>20</v>
      </c>
      <c r="I87" s="22">
        <f t="shared" si="39"/>
        <v>105.26315789473684</v>
      </c>
      <c r="J87" s="22"/>
      <c r="K87" s="22">
        <f t="shared" si="40"/>
        <v>105.26315789473684</v>
      </c>
    </row>
    <row r="88" spans="1:11" ht="15" x14ac:dyDescent="0.2">
      <c r="A88" s="12">
        <v>7</v>
      </c>
      <c r="B88" s="16" t="s">
        <v>193</v>
      </c>
      <c r="C88" s="40">
        <v>19</v>
      </c>
      <c r="D88" s="40"/>
      <c r="E88" s="40">
        <f t="shared" si="36"/>
        <v>19</v>
      </c>
      <c r="F88" s="12">
        <v>20</v>
      </c>
      <c r="G88" s="12"/>
      <c r="H88" s="12">
        <f t="shared" ref="H88" si="42">F88+G88</f>
        <v>20</v>
      </c>
      <c r="I88" s="22">
        <f t="shared" si="39"/>
        <v>105.26315789473684</v>
      </c>
      <c r="J88" s="22"/>
      <c r="K88" s="22">
        <f t="shared" si="40"/>
        <v>105.26315789473684</v>
      </c>
    </row>
    <row r="89" spans="1:11" s="7" customFormat="1" ht="14.25" x14ac:dyDescent="0.2">
      <c r="A89" s="17" t="s">
        <v>98</v>
      </c>
      <c r="B89" s="17" t="s">
        <v>99</v>
      </c>
      <c r="C89" s="41"/>
      <c r="D89" s="41"/>
      <c r="E89" s="41"/>
      <c r="F89" s="14"/>
      <c r="G89" s="14"/>
      <c r="H89" s="14"/>
      <c r="I89" s="22"/>
      <c r="J89" s="22"/>
      <c r="K89" s="22"/>
    </row>
    <row r="90" spans="1:11" ht="25.5" x14ac:dyDescent="0.2">
      <c r="A90" s="15">
        <v>8</v>
      </c>
      <c r="B90" s="15" t="s">
        <v>121</v>
      </c>
      <c r="C90" s="40">
        <v>803</v>
      </c>
      <c r="D90" s="40"/>
      <c r="E90" s="40">
        <f t="shared" ref="E90:E94" si="43">C90+D90</f>
        <v>803</v>
      </c>
      <c r="F90" s="12">
        <v>1238</v>
      </c>
      <c r="G90" s="12"/>
      <c r="H90" s="12">
        <f t="shared" ref="H90:H91" si="44">F90+G90</f>
        <v>1238</v>
      </c>
      <c r="I90" s="22">
        <f t="shared" si="39"/>
        <v>154.17185554171854</v>
      </c>
      <c r="J90" s="22"/>
      <c r="K90" s="22">
        <f t="shared" si="40"/>
        <v>154.17185554171854</v>
      </c>
    </row>
    <row r="91" spans="1:11" ht="25.5" x14ac:dyDescent="0.2">
      <c r="A91" s="15">
        <v>9</v>
      </c>
      <c r="B91" s="15" t="s">
        <v>129</v>
      </c>
      <c r="C91" s="40">
        <v>67</v>
      </c>
      <c r="D91" s="40"/>
      <c r="E91" s="40">
        <f t="shared" si="43"/>
        <v>67</v>
      </c>
      <c r="F91" s="12">
        <v>48</v>
      </c>
      <c r="G91" s="12"/>
      <c r="H91" s="12">
        <f t="shared" si="44"/>
        <v>48</v>
      </c>
      <c r="I91" s="22">
        <f t="shared" si="39"/>
        <v>71.641791044776113</v>
      </c>
      <c r="J91" s="22"/>
      <c r="K91" s="22">
        <f t="shared" si="40"/>
        <v>71.641791044776113</v>
      </c>
    </row>
    <row r="92" spans="1:11" ht="30" x14ac:dyDescent="0.2">
      <c r="A92" s="15">
        <v>10</v>
      </c>
      <c r="B92" s="16" t="s">
        <v>130</v>
      </c>
      <c r="C92" s="40">
        <v>803</v>
      </c>
      <c r="D92" s="40"/>
      <c r="E92" s="40">
        <f t="shared" si="43"/>
        <v>803</v>
      </c>
      <c r="F92" s="12">
        <v>1238</v>
      </c>
      <c r="G92" s="12"/>
      <c r="H92" s="12">
        <f t="shared" si="37"/>
        <v>1238</v>
      </c>
      <c r="I92" s="22">
        <f t="shared" si="39"/>
        <v>154.17185554171854</v>
      </c>
      <c r="J92" s="22"/>
      <c r="K92" s="22">
        <f t="shared" si="40"/>
        <v>154.17185554171854</v>
      </c>
    </row>
    <row r="93" spans="1:11" ht="30" x14ac:dyDescent="0.2">
      <c r="A93" s="15">
        <v>11</v>
      </c>
      <c r="B93" s="16" t="s">
        <v>131</v>
      </c>
      <c r="C93" s="40">
        <v>67</v>
      </c>
      <c r="D93" s="40"/>
      <c r="E93" s="40">
        <f t="shared" si="43"/>
        <v>67</v>
      </c>
      <c r="F93" s="12">
        <v>48</v>
      </c>
      <c r="G93" s="12"/>
      <c r="H93" s="12">
        <f t="shared" si="37"/>
        <v>48</v>
      </c>
      <c r="I93" s="22">
        <f t="shared" si="39"/>
        <v>71.641791044776113</v>
      </c>
      <c r="J93" s="22"/>
      <c r="K93" s="22">
        <f t="shared" si="40"/>
        <v>71.641791044776113</v>
      </c>
    </row>
    <row r="94" spans="1:11" ht="45" x14ac:dyDescent="0.2">
      <c r="A94" s="15">
        <v>12</v>
      </c>
      <c r="B94" s="16" t="s">
        <v>132</v>
      </c>
      <c r="C94" s="40"/>
      <c r="D94" s="40"/>
      <c r="E94" s="40">
        <f t="shared" si="43"/>
        <v>0</v>
      </c>
      <c r="F94" s="12"/>
      <c r="G94" s="12"/>
      <c r="H94" s="12">
        <f t="shared" si="37"/>
        <v>0</v>
      </c>
      <c r="I94" s="22"/>
      <c r="J94" s="22"/>
      <c r="K94" s="22"/>
    </row>
    <row r="95" spans="1:11" s="7" customFormat="1" ht="14.25" x14ac:dyDescent="0.2">
      <c r="A95" s="17" t="s">
        <v>100</v>
      </c>
      <c r="B95" s="17" t="s">
        <v>101</v>
      </c>
      <c r="C95" s="41"/>
      <c r="D95" s="41"/>
      <c r="E95" s="41"/>
      <c r="F95" s="14"/>
      <c r="G95" s="14"/>
      <c r="H95" s="14"/>
      <c r="I95" s="22"/>
      <c r="J95" s="22"/>
      <c r="K95" s="22"/>
    </row>
    <row r="96" spans="1:11" ht="45" x14ac:dyDescent="0.2">
      <c r="A96" s="15">
        <v>13</v>
      </c>
      <c r="B96" s="16" t="s">
        <v>133</v>
      </c>
      <c r="C96" s="40">
        <v>42</v>
      </c>
      <c r="D96" s="40"/>
      <c r="E96" s="40">
        <f t="shared" ref="E96:E99" si="45">C96+D96</f>
        <v>42</v>
      </c>
      <c r="F96" s="12">
        <v>48</v>
      </c>
      <c r="G96" s="12"/>
      <c r="H96" s="12">
        <f t="shared" ref="H96:H97" si="46">F96+G96</f>
        <v>48</v>
      </c>
      <c r="I96" s="22">
        <f t="shared" si="39"/>
        <v>114.28571428571428</v>
      </c>
      <c r="J96" s="22"/>
      <c r="K96" s="22">
        <f t="shared" si="40"/>
        <v>114.28571428571428</v>
      </c>
    </row>
    <row r="97" spans="1:11" ht="30" x14ac:dyDescent="0.2">
      <c r="A97" s="15">
        <v>14</v>
      </c>
      <c r="B97" s="16" t="s">
        <v>134</v>
      </c>
      <c r="C97" s="40">
        <v>3</v>
      </c>
      <c r="D97" s="40"/>
      <c r="E97" s="40">
        <f t="shared" si="45"/>
        <v>3</v>
      </c>
      <c r="F97" s="12">
        <v>2</v>
      </c>
      <c r="G97" s="12"/>
      <c r="H97" s="12">
        <f t="shared" si="46"/>
        <v>2</v>
      </c>
      <c r="I97" s="22">
        <f t="shared" si="39"/>
        <v>66.666666666666657</v>
      </c>
      <c r="J97" s="22"/>
      <c r="K97" s="22">
        <f t="shared" si="40"/>
        <v>66.666666666666657</v>
      </c>
    </row>
    <row r="98" spans="1:11" ht="25.5" x14ac:dyDescent="0.2">
      <c r="A98" s="15">
        <v>15</v>
      </c>
      <c r="B98" s="15" t="s">
        <v>122</v>
      </c>
      <c r="C98" s="40">
        <v>409.16</v>
      </c>
      <c r="D98" s="40"/>
      <c r="E98" s="40">
        <f t="shared" si="45"/>
        <v>409.16</v>
      </c>
      <c r="F98" s="12">
        <v>458.31</v>
      </c>
      <c r="G98" s="12"/>
      <c r="H98" s="12">
        <f t="shared" si="37"/>
        <v>458.31</v>
      </c>
      <c r="I98" s="22">
        <f t="shared" si="39"/>
        <v>112.01241568090722</v>
      </c>
      <c r="J98" s="22"/>
      <c r="K98" s="22">
        <f t="shared" si="40"/>
        <v>112.01241568090722</v>
      </c>
    </row>
    <row r="99" spans="1:11" ht="45" x14ac:dyDescent="0.2">
      <c r="A99" s="15">
        <v>16</v>
      </c>
      <c r="B99" s="16" t="s">
        <v>135</v>
      </c>
      <c r="C99" s="40"/>
      <c r="D99" s="40"/>
      <c r="E99" s="40">
        <f t="shared" si="45"/>
        <v>0</v>
      </c>
      <c r="F99" s="12"/>
      <c r="G99" s="12"/>
      <c r="H99" s="12">
        <f t="shared" si="37"/>
        <v>0</v>
      </c>
      <c r="I99" s="22"/>
      <c r="J99" s="22"/>
      <c r="K99" s="22"/>
    </row>
    <row r="100" spans="1:11" ht="14.25" x14ac:dyDescent="0.2">
      <c r="A100" s="17">
        <v>4</v>
      </c>
      <c r="B100" s="18" t="s">
        <v>119</v>
      </c>
      <c r="C100" s="40"/>
      <c r="D100" s="40"/>
      <c r="E100" s="40"/>
      <c r="F100" s="12"/>
      <c r="G100" s="12"/>
      <c r="H100" s="12"/>
      <c r="I100" s="22"/>
      <c r="J100" s="22"/>
      <c r="K100" s="22"/>
    </row>
    <row r="101" spans="1:11" ht="38.25" x14ac:dyDescent="0.2">
      <c r="A101" s="15"/>
      <c r="B101" s="15" t="s">
        <v>123</v>
      </c>
      <c r="C101" s="40">
        <v>108.37</v>
      </c>
      <c r="D101" s="40"/>
      <c r="E101" s="40">
        <f t="shared" ref="E101:E102" si="47">C101+D101</f>
        <v>108.37</v>
      </c>
      <c r="F101" s="12">
        <v>101.23</v>
      </c>
      <c r="G101" s="12"/>
      <c r="H101" s="12">
        <f t="shared" ref="H101" si="48">F101+G101</f>
        <v>101.23</v>
      </c>
      <c r="I101" s="22">
        <f t="shared" si="39"/>
        <v>93.411460736366152</v>
      </c>
      <c r="J101" s="22"/>
      <c r="K101" s="22">
        <f t="shared" si="40"/>
        <v>93.411460736366152</v>
      </c>
    </row>
    <row r="102" spans="1:11" ht="38.25" x14ac:dyDescent="0.2">
      <c r="A102" s="15"/>
      <c r="B102" s="15" t="s">
        <v>136</v>
      </c>
      <c r="C102" s="40">
        <v>106.35</v>
      </c>
      <c r="D102" s="40"/>
      <c r="E102" s="40">
        <f t="shared" si="47"/>
        <v>106.35</v>
      </c>
      <c r="F102" s="12">
        <v>102.13</v>
      </c>
      <c r="G102" s="12"/>
      <c r="H102" s="12">
        <f t="shared" si="37"/>
        <v>102.13</v>
      </c>
      <c r="I102" s="22">
        <f t="shared" si="39"/>
        <v>96.031969910672316</v>
      </c>
      <c r="J102" s="22"/>
      <c r="K102" s="22">
        <f t="shared" si="40"/>
        <v>96.031969910672316</v>
      </c>
    </row>
    <row r="103" spans="1:11" ht="17.45" customHeight="1" x14ac:dyDescent="0.2">
      <c r="A103" s="83" t="s">
        <v>107</v>
      </c>
      <c r="B103" s="83"/>
      <c r="C103" s="83"/>
      <c r="D103" s="83"/>
      <c r="E103" s="83"/>
      <c r="F103" s="83"/>
      <c r="G103" s="83"/>
      <c r="H103" s="83"/>
      <c r="I103" s="83"/>
      <c r="J103" s="83"/>
      <c r="K103" s="83"/>
    </row>
    <row r="104" spans="1:11" ht="52.5" customHeight="1" x14ac:dyDescent="0.2">
      <c r="A104" s="89" t="s">
        <v>263</v>
      </c>
      <c r="B104" s="89"/>
      <c r="C104" s="89"/>
      <c r="D104" s="89"/>
      <c r="E104" s="89"/>
      <c r="F104" s="89"/>
      <c r="G104" s="89"/>
      <c r="H104" s="89"/>
      <c r="I104" s="89"/>
      <c r="J104" s="89"/>
      <c r="K104" s="89"/>
    </row>
    <row r="105" spans="1:11" ht="14.1" customHeight="1" x14ac:dyDescent="0.2">
      <c r="A105" s="90" t="s">
        <v>109</v>
      </c>
      <c r="B105" s="90"/>
      <c r="C105" s="90"/>
      <c r="D105" s="90"/>
      <c r="E105" s="90"/>
      <c r="F105" s="90"/>
      <c r="G105" s="90"/>
      <c r="H105" s="90"/>
      <c r="I105" s="90"/>
      <c r="J105" s="90"/>
      <c r="K105" s="90"/>
    </row>
    <row r="106" spans="1:11" ht="30.4" customHeight="1" x14ac:dyDescent="0.2">
      <c r="A106" s="91" t="s">
        <v>138</v>
      </c>
      <c r="B106" s="91"/>
      <c r="C106" s="91"/>
      <c r="D106" s="91"/>
      <c r="E106" s="91"/>
      <c r="F106" s="91"/>
      <c r="G106" s="91"/>
      <c r="H106" s="91"/>
      <c r="I106" s="91"/>
      <c r="J106" s="91"/>
      <c r="K106" s="91"/>
    </row>
    <row r="107" spans="1:11" ht="15" customHeight="1" x14ac:dyDescent="0.2">
      <c r="A107" s="88" t="s">
        <v>42</v>
      </c>
      <c r="B107" s="88"/>
      <c r="C107" s="88"/>
      <c r="D107" s="88"/>
      <c r="E107" s="88"/>
      <c r="F107" s="88"/>
      <c r="G107" s="88"/>
      <c r="H107" s="88"/>
      <c r="I107" s="88"/>
      <c r="J107" s="88"/>
      <c r="K107" s="88"/>
    </row>
    <row r="108" spans="1:11" s="10" customFormat="1" ht="67.5" x14ac:dyDescent="0.2">
      <c r="A108" s="9" t="s">
        <v>124</v>
      </c>
      <c r="B108" s="9" t="s">
        <v>125</v>
      </c>
      <c r="C108" s="4" t="s">
        <v>110</v>
      </c>
      <c r="D108" s="4" t="s">
        <v>111</v>
      </c>
      <c r="E108" s="4" t="s">
        <v>112</v>
      </c>
      <c r="F108" s="4" t="s">
        <v>93</v>
      </c>
      <c r="G108" s="4" t="s">
        <v>113</v>
      </c>
      <c r="H108" s="4" t="s">
        <v>114</v>
      </c>
    </row>
    <row r="109" spans="1:11" ht="15" x14ac:dyDescent="0.2">
      <c r="A109" s="15" t="s">
        <v>6</v>
      </c>
      <c r="B109" s="15" t="s">
        <v>19</v>
      </c>
      <c r="C109" s="15" t="s">
        <v>29</v>
      </c>
      <c r="D109" s="15" t="s">
        <v>37</v>
      </c>
      <c r="E109" s="15" t="s">
        <v>36</v>
      </c>
      <c r="F109" s="15" t="s">
        <v>44</v>
      </c>
      <c r="G109" s="15" t="s">
        <v>35</v>
      </c>
      <c r="H109" s="15" t="s">
        <v>45</v>
      </c>
    </row>
    <row r="110" spans="1:11" ht="15" x14ac:dyDescent="0.2">
      <c r="A110" s="15" t="s">
        <v>46</v>
      </c>
      <c r="B110" s="15" t="s">
        <v>47</v>
      </c>
      <c r="C110" s="15" t="s">
        <v>12</v>
      </c>
      <c r="D110" s="15"/>
      <c r="E110" s="15"/>
      <c r="F110" s="15"/>
      <c r="G110" s="15" t="s">
        <v>12</v>
      </c>
      <c r="H110" s="15" t="s">
        <v>12</v>
      </c>
    </row>
    <row r="111" spans="1:11" ht="15" x14ac:dyDescent="0.2">
      <c r="A111" s="15"/>
      <c r="B111" s="15" t="s">
        <v>48</v>
      </c>
      <c r="C111" s="15" t="s">
        <v>12</v>
      </c>
      <c r="D111" s="15"/>
      <c r="E111" s="15"/>
      <c r="F111" s="15"/>
      <c r="G111" s="15" t="s">
        <v>12</v>
      </c>
      <c r="H111" s="15" t="s">
        <v>12</v>
      </c>
    </row>
    <row r="112" spans="1:11" ht="30" x14ac:dyDescent="0.2">
      <c r="A112" s="15"/>
      <c r="B112" s="15" t="s">
        <v>49</v>
      </c>
      <c r="C112" s="15" t="s">
        <v>12</v>
      </c>
      <c r="D112" s="15"/>
      <c r="E112" s="15"/>
      <c r="F112" s="15"/>
      <c r="G112" s="15" t="s">
        <v>12</v>
      </c>
      <c r="H112" s="15" t="s">
        <v>12</v>
      </c>
    </row>
    <row r="113" spans="1:11" ht="15" x14ac:dyDescent="0.2">
      <c r="A113" s="15"/>
      <c r="B113" s="15" t="s">
        <v>50</v>
      </c>
      <c r="C113" s="15" t="s">
        <v>12</v>
      </c>
      <c r="D113" s="15"/>
      <c r="E113" s="15"/>
      <c r="F113" s="15"/>
      <c r="G113" s="15" t="s">
        <v>12</v>
      </c>
      <c r="H113" s="15" t="s">
        <v>12</v>
      </c>
    </row>
    <row r="114" spans="1:11" ht="15" x14ac:dyDescent="0.2">
      <c r="A114" s="15"/>
      <c r="B114" s="15" t="s">
        <v>51</v>
      </c>
      <c r="C114" s="15" t="s">
        <v>12</v>
      </c>
      <c r="D114" s="15"/>
      <c r="E114" s="15"/>
      <c r="F114" s="15"/>
      <c r="G114" s="15" t="s">
        <v>12</v>
      </c>
      <c r="H114" s="15" t="s">
        <v>12</v>
      </c>
    </row>
    <row r="115" spans="1:11" x14ac:dyDescent="0.2">
      <c r="A115" s="77" t="s">
        <v>52</v>
      </c>
      <c r="B115" s="77"/>
      <c r="C115" s="77"/>
      <c r="D115" s="77"/>
      <c r="E115" s="77"/>
      <c r="F115" s="77"/>
      <c r="G115" s="77"/>
      <c r="H115" s="77"/>
    </row>
    <row r="116" spans="1:11" ht="15" x14ac:dyDescent="0.2">
      <c r="A116" s="15" t="s">
        <v>19</v>
      </c>
      <c r="B116" s="15" t="s">
        <v>53</v>
      </c>
      <c r="C116" s="15" t="s">
        <v>12</v>
      </c>
      <c r="D116" s="15"/>
      <c r="E116" s="15"/>
      <c r="F116" s="15"/>
      <c r="G116" s="15" t="s">
        <v>12</v>
      </c>
      <c r="H116" s="15" t="s">
        <v>12</v>
      </c>
    </row>
    <row r="117" spans="1:11" x14ac:dyDescent="0.2">
      <c r="A117" s="77" t="s">
        <v>54</v>
      </c>
      <c r="B117" s="77"/>
      <c r="C117" s="77"/>
      <c r="D117" s="77"/>
      <c r="E117" s="77"/>
      <c r="F117" s="77"/>
      <c r="G117" s="77"/>
      <c r="H117" s="77"/>
    </row>
    <row r="118" spans="1:11" x14ac:dyDescent="0.2">
      <c r="A118" s="77" t="s">
        <v>55</v>
      </c>
      <c r="B118" s="77"/>
      <c r="C118" s="77"/>
      <c r="D118" s="77"/>
      <c r="E118" s="77"/>
      <c r="F118" s="77"/>
      <c r="G118" s="77"/>
      <c r="H118" s="77"/>
    </row>
    <row r="119" spans="1:11" ht="15" x14ac:dyDescent="0.2">
      <c r="A119" s="15" t="s">
        <v>21</v>
      </c>
      <c r="B119" s="15" t="s">
        <v>56</v>
      </c>
      <c r="C119" s="15"/>
      <c r="D119" s="15"/>
      <c r="E119" s="15"/>
      <c r="F119" s="15"/>
      <c r="G119" s="15"/>
      <c r="H119" s="15"/>
    </row>
    <row r="120" spans="1:11" ht="15" x14ac:dyDescent="0.2">
      <c r="A120" s="15"/>
      <c r="B120" s="15" t="s">
        <v>57</v>
      </c>
      <c r="C120" s="15"/>
      <c r="D120" s="15"/>
      <c r="E120" s="15"/>
      <c r="F120" s="15"/>
      <c r="G120" s="15"/>
      <c r="H120" s="15"/>
    </row>
    <row r="121" spans="1:11" ht="13.5" thickBot="1" x14ac:dyDescent="0.25">
      <c r="A121" s="94" t="s">
        <v>58</v>
      </c>
      <c r="B121" s="95"/>
      <c r="C121" s="95"/>
      <c r="D121" s="95"/>
      <c r="E121" s="95"/>
      <c r="F121" s="95"/>
      <c r="G121" s="95"/>
      <c r="H121" s="96"/>
    </row>
    <row r="122" spans="1:11" ht="30" x14ac:dyDescent="0.2">
      <c r="A122" s="15"/>
      <c r="B122" s="15" t="s">
        <v>59</v>
      </c>
      <c r="C122" s="15"/>
      <c r="D122" s="15"/>
      <c r="E122" s="15"/>
      <c r="F122" s="15"/>
      <c r="G122" s="15"/>
      <c r="H122" s="15"/>
    </row>
    <row r="123" spans="1:11" ht="30" x14ac:dyDescent="0.2">
      <c r="A123" s="15"/>
      <c r="B123" s="15" t="s">
        <v>60</v>
      </c>
      <c r="C123" s="15"/>
      <c r="D123" s="15"/>
      <c r="E123" s="15"/>
      <c r="F123" s="15"/>
      <c r="G123" s="15"/>
      <c r="H123" s="15"/>
    </row>
    <row r="124" spans="1:11" ht="30" x14ac:dyDescent="0.2">
      <c r="A124" s="15" t="s">
        <v>22</v>
      </c>
      <c r="B124" s="15" t="s">
        <v>61</v>
      </c>
      <c r="C124" s="15" t="s">
        <v>12</v>
      </c>
      <c r="D124" s="15"/>
      <c r="E124" s="15"/>
      <c r="F124" s="15"/>
      <c r="G124" s="15" t="s">
        <v>12</v>
      </c>
      <c r="H124" s="15" t="s">
        <v>12</v>
      </c>
    </row>
    <row r="125" spans="1:11" ht="22.9" customHeight="1" x14ac:dyDescent="0.2">
      <c r="A125" s="92" t="s">
        <v>161</v>
      </c>
      <c r="B125" s="92"/>
      <c r="C125" s="92"/>
      <c r="D125" s="92"/>
      <c r="E125" s="92"/>
      <c r="F125" s="92"/>
      <c r="G125" s="92"/>
      <c r="H125" s="92"/>
      <c r="I125" s="92"/>
      <c r="J125" s="92"/>
      <c r="K125" s="92"/>
    </row>
    <row r="126" spans="1:11" ht="22.5" customHeight="1" x14ac:dyDescent="0.2">
      <c r="A126" s="93" t="s">
        <v>264</v>
      </c>
      <c r="B126" s="93"/>
      <c r="C126" s="93"/>
      <c r="D126" s="93"/>
      <c r="E126" s="93"/>
      <c r="F126" s="93"/>
      <c r="G126" s="93"/>
      <c r="H126" s="93"/>
      <c r="I126" s="93"/>
      <c r="J126" s="93"/>
      <c r="K126" s="93"/>
    </row>
    <row r="127" spans="1:11" ht="18" customHeight="1" x14ac:dyDescent="0.2">
      <c r="A127" s="93" t="s">
        <v>178</v>
      </c>
      <c r="B127" s="97"/>
      <c r="C127" s="97"/>
      <c r="D127" s="97"/>
      <c r="E127" s="97"/>
      <c r="F127" s="97"/>
      <c r="G127" s="97"/>
      <c r="H127" s="97"/>
      <c r="I127" s="97"/>
      <c r="J127" s="97"/>
      <c r="K127" s="97"/>
    </row>
    <row r="128" spans="1:11" ht="33" customHeight="1" x14ac:dyDescent="0.2">
      <c r="A128" s="98" t="s">
        <v>211</v>
      </c>
      <c r="B128" s="99"/>
      <c r="C128" s="99"/>
      <c r="D128" s="99"/>
      <c r="E128" s="99"/>
      <c r="F128" s="99"/>
      <c r="G128" s="99"/>
      <c r="H128" s="99"/>
      <c r="I128" s="99"/>
      <c r="J128" s="99"/>
      <c r="K128" s="99"/>
    </row>
    <row r="129" spans="1:11" ht="79.5" customHeight="1" x14ac:dyDescent="0.2">
      <c r="A129" s="93" t="s">
        <v>265</v>
      </c>
      <c r="B129" s="93"/>
      <c r="C129" s="93"/>
      <c r="D129" s="93"/>
      <c r="E129" s="93"/>
      <c r="F129" s="93"/>
      <c r="G129" s="93"/>
      <c r="H129" s="93"/>
      <c r="I129" s="93"/>
      <c r="J129" s="93"/>
      <c r="K129" s="93"/>
    </row>
    <row r="130" spans="1:11" ht="34.9" customHeight="1" x14ac:dyDescent="0.2">
      <c r="A130" s="93" t="s">
        <v>179</v>
      </c>
      <c r="B130" s="93"/>
      <c r="C130" s="93"/>
      <c r="D130" s="93"/>
      <c r="E130" s="93"/>
      <c r="F130" s="93"/>
      <c r="G130" s="93"/>
      <c r="H130" s="93"/>
      <c r="I130" s="93"/>
      <c r="J130" s="93"/>
      <c r="K130" s="93"/>
    </row>
    <row r="131" spans="1:11" ht="21" customHeight="1" x14ac:dyDescent="0.2">
      <c r="A131" s="93" t="s">
        <v>212</v>
      </c>
      <c r="B131" s="93"/>
      <c r="C131" s="93"/>
      <c r="D131" s="93"/>
      <c r="E131" s="93"/>
      <c r="F131" s="93"/>
      <c r="G131" s="93"/>
      <c r="H131" s="93"/>
      <c r="I131" s="93"/>
      <c r="J131" s="93"/>
      <c r="K131" s="93"/>
    </row>
    <row r="132" spans="1:11" ht="54.75" customHeight="1" x14ac:dyDescent="0.25">
      <c r="A132" s="102" t="s">
        <v>214</v>
      </c>
      <c r="B132" s="102"/>
      <c r="C132" s="102"/>
      <c r="D132" s="102"/>
      <c r="E132" s="87"/>
      <c r="F132" s="87"/>
      <c r="G132" s="87"/>
      <c r="H132" s="105" t="s">
        <v>213</v>
      </c>
      <c r="I132" s="105"/>
      <c r="J132" s="105"/>
    </row>
    <row r="133" spans="1:11" ht="14.25" customHeight="1" x14ac:dyDescent="0.2">
      <c r="A133" s="33"/>
      <c r="B133" s="33"/>
      <c r="C133" s="33"/>
      <c r="D133" s="33"/>
      <c r="E133" s="104" t="s">
        <v>228</v>
      </c>
      <c r="F133" s="104"/>
      <c r="G133" s="104"/>
      <c r="H133" s="103" t="s">
        <v>229</v>
      </c>
      <c r="I133" s="103"/>
      <c r="J133" s="103"/>
    </row>
  </sheetData>
  <mergeCells count="75">
    <mergeCell ref="A132:D132"/>
    <mergeCell ref="H133:J133"/>
    <mergeCell ref="E133:G133"/>
    <mergeCell ref="H132:J132"/>
    <mergeCell ref="C4:K4"/>
    <mergeCell ref="C6:K6"/>
    <mergeCell ref="A49:K49"/>
    <mergeCell ref="C50:E50"/>
    <mergeCell ref="F50:H50"/>
    <mergeCell ref="I50:K50"/>
    <mergeCell ref="B41:K41"/>
    <mergeCell ref="A68:K68"/>
    <mergeCell ref="A67:K67"/>
    <mergeCell ref="A13:A14"/>
    <mergeCell ref="B13:B14"/>
    <mergeCell ref="C13:E13"/>
    <mergeCell ref="F13:H13"/>
    <mergeCell ref="I13:K13"/>
    <mergeCell ref="A26:E26"/>
    <mergeCell ref="F57:H57"/>
    <mergeCell ref="I57:K57"/>
    <mergeCell ref="A33:E33"/>
    <mergeCell ref="A39:A40"/>
    <mergeCell ref="B39:B40"/>
    <mergeCell ref="C39:E39"/>
    <mergeCell ref="F39:H39"/>
    <mergeCell ref="A70:K70"/>
    <mergeCell ref="A72:A73"/>
    <mergeCell ref="B72:B73"/>
    <mergeCell ref="C72:E72"/>
    <mergeCell ref="A71:K71"/>
    <mergeCell ref="I72:K72"/>
    <mergeCell ref="F72:H72"/>
    <mergeCell ref="A127:K127"/>
    <mergeCell ref="A128:K128"/>
    <mergeCell ref="A129:K129"/>
    <mergeCell ref="A130:K130"/>
    <mergeCell ref="A131:K131"/>
    <mergeCell ref="A79:K79"/>
    <mergeCell ref="A75:K75"/>
    <mergeCell ref="A76:K76"/>
    <mergeCell ref="A80:K80"/>
    <mergeCell ref="E132:G132"/>
    <mergeCell ref="A107:K107"/>
    <mergeCell ref="A103:K103"/>
    <mergeCell ref="A104:K104"/>
    <mergeCell ref="A105:K105"/>
    <mergeCell ref="A106:K106"/>
    <mergeCell ref="A125:K125"/>
    <mergeCell ref="A126:K126"/>
    <mergeCell ref="A115:H115"/>
    <mergeCell ref="A117:H117"/>
    <mergeCell ref="A118:H118"/>
    <mergeCell ref="A121:H121"/>
    <mergeCell ref="H1:K1"/>
    <mergeCell ref="H2:K2"/>
    <mergeCell ref="A3:K3"/>
    <mergeCell ref="D5:K5"/>
    <mergeCell ref="D7:K7"/>
    <mergeCell ref="D8:K8"/>
    <mergeCell ref="C10:K10"/>
    <mergeCell ref="B11:K11"/>
    <mergeCell ref="A69:K69"/>
    <mergeCell ref="A12:K12"/>
    <mergeCell ref="A17:K17"/>
    <mergeCell ref="A20:K20"/>
    <mergeCell ref="A38:K38"/>
    <mergeCell ref="A66:K66"/>
    <mergeCell ref="C63:E63"/>
    <mergeCell ref="F63:H63"/>
    <mergeCell ref="I63:K63"/>
    <mergeCell ref="A62:K62"/>
    <mergeCell ref="I39:K39"/>
    <mergeCell ref="A56:K56"/>
    <mergeCell ref="C57:E57"/>
  </mergeCells>
  <pageMargins left="0.7" right="0.7" top="0.75" bottom="0.75" header="0.3" footer="0.3"/>
  <pageSetup paperSize="9" scale="71" orientation="landscape" r:id="rId1"/>
  <rowBreaks count="5" manualBreakCount="5">
    <brk id="26" max="16383" man="1"/>
    <brk id="58" max="10" man="1"/>
    <brk id="78" max="16383" man="1"/>
    <brk id="100" max="10" man="1"/>
    <brk id="1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K110"/>
  <sheetViews>
    <sheetView view="pageBreakPreview" zoomScaleNormal="85" zoomScaleSheetLayoutView="100" workbookViewId="0">
      <selection sqref="A1:XFD1048576"/>
    </sheetView>
  </sheetViews>
  <sheetFormatPr defaultColWidth="34" defaultRowHeight="12.75" x14ac:dyDescent="0.2"/>
  <cols>
    <col min="1" max="1" width="5.42578125" style="2" customWidth="1"/>
    <col min="2" max="2" width="34" style="2"/>
    <col min="3" max="3" width="10.5703125" style="2" customWidth="1"/>
    <col min="4" max="6" width="9.42578125" style="2" customWidth="1"/>
    <col min="7" max="7" width="9.28515625" style="2" customWidth="1"/>
    <col min="8" max="11" width="9.42578125" style="2" customWidth="1"/>
    <col min="12" max="16384" width="34" style="2"/>
  </cols>
  <sheetData>
    <row r="1" spans="1:11" x14ac:dyDescent="0.2">
      <c r="H1" s="81" t="s">
        <v>62</v>
      </c>
      <c r="I1" s="81"/>
      <c r="J1" s="81"/>
      <c r="K1" s="81"/>
    </row>
    <row r="2" spans="1:11" ht="37.5" customHeight="1" x14ac:dyDescent="0.2">
      <c r="H2" s="81" t="s">
        <v>63</v>
      </c>
      <c r="I2" s="81"/>
      <c r="J2" s="81"/>
      <c r="K2" s="81"/>
    </row>
    <row r="3" spans="1:11" ht="18.75" x14ac:dyDescent="0.2">
      <c r="A3" s="69" t="s">
        <v>230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ht="33.75" customHeight="1" x14ac:dyDescent="0.2">
      <c r="A4" s="34" t="s">
        <v>64</v>
      </c>
      <c r="B4" s="34">
        <v>3700000</v>
      </c>
      <c r="C4" s="106" t="s">
        <v>165</v>
      </c>
      <c r="D4" s="106"/>
      <c r="E4" s="106"/>
      <c r="F4" s="106"/>
      <c r="G4" s="106"/>
      <c r="H4" s="106"/>
      <c r="I4" s="106"/>
      <c r="J4" s="106"/>
      <c r="K4" s="106"/>
    </row>
    <row r="5" spans="1:11" ht="18" customHeight="1" x14ac:dyDescent="0.2">
      <c r="A5" s="1"/>
      <c r="B5" s="1" t="s">
        <v>65</v>
      </c>
      <c r="C5" s="1"/>
      <c r="D5" s="82" t="s">
        <v>66</v>
      </c>
      <c r="E5" s="82"/>
      <c r="F5" s="82"/>
      <c r="G5" s="82"/>
      <c r="H5" s="82"/>
      <c r="I5" s="82"/>
      <c r="J5" s="82"/>
      <c r="K5" s="82"/>
    </row>
    <row r="6" spans="1:11" ht="34.5" customHeight="1" x14ac:dyDescent="0.2">
      <c r="A6" s="34" t="s">
        <v>67</v>
      </c>
      <c r="B6" s="34">
        <v>3710000</v>
      </c>
      <c r="C6" s="106" t="s">
        <v>165</v>
      </c>
      <c r="D6" s="106"/>
      <c r="E6" s="106"/>
      <c r="F6" s="106"/>
      <c r="G6" s="106"/>
      <c r="H6" s="106"/>
      <c r="I6" s="106"/>
      <c r="J6" s="106"/>
      <c r="K6" s="106"/>
    </row>
    <row r="7" spans="1:11" ht="18" customHeight="1" x14ac:dyDescent="0.2">
      <c r="B7" s="1" t="s">
        <v>65</v>
      </c>
      <c r="D7" s="82" t="s">
        <v>68</v>
      </c>
      <c r="E7" s="82"/>
      <c r="F7" s="82"/>
      <c r="G7" s="82"/>
      <c r="H7" s="82"/>
      <c r="I7" s="82"/>
      <c r="J7" s="82"/>
      <c r="K7" s="82"/>
    </row>
    <row r="8" spans="1:11" s="34" customFormat="1" ht="23.1" customHeight="1" x14ac:dyDescent="0.2">
      <c r="A8" s="34" t="s">
        <v>69</v>
      </c>
      <c r="B8" s="34">
        <v>3710180</v>
      </c>
      <c r="C8" s="23" t="s">
        <v>166</v>
      </c>
      <c r="D8" s="69" t="s">
        <v>142</v>
      </c>
      <c r="E8" s="69"/>
      <c r="F8" s="69"/>
      <c r="G8" s="69"/>
      <c r="H8" s="69"/>
      <c r="I8" s="69"/>
      <c r="J8" s="69"/>
      <c r="K8" s="69"/>
    </row>
    <row r="9" spans="1:11" s="1" customFormat="1" ht="18.75" x14ac:dyDescent="0.2">
      <c r="A9" s="34"/>
      <c r="B9" s="1" t="s">
        <v>65</v>
      </c>
      <c r="C9" s="43" t="s">
        <v>70</v>
      </c>
    </row>
    <row r="10" spans="1:11" s="1" customFormat="1" ht="51.4" customHeight="1" x14ac:dyDescent="0.2">
      <c r="A10" s="34" t="s">
        <v>71</v>
      </c>
      <c r="B10" s="34" t="s">
        <v>72</v>
      </c>
      <c r="C10" s="70" t="s">
        <v>231</v>
      </c>
      <c r="D10" s="71"/>
      <c r="E10" s="71"/>
      <c r="F10" s="71"/>
      <c r="G10" s="71"/>
      <c r="H10" s="71"/>
      <c r="I10" s="71"/>
      <c r="J10" s="71"/>
      <c r="K10" s="71"/>
    </row>
    <row r="11" spans="1:11" s="1" customFormat="1" ht="21" customHeight="1" x14ac:dyDescent="0.2">
      <c r="A11" s="34" t="s">
        <v>73</v>
      </c>
      <c r="B11" s="72" t="s">
        <v>74</v>
      </c>
      <c r="C11" s="72"/>
      <c r="D11" s="72"/>
      <c r="E11" s="72"/>
      <c r="F11" s="72"/>
      <c r="G11" s="72"/>
      <c r="H11" s="72"/>
      <c r="I11" s="72"/>
      <c r="J11" s="72"/>
      <c r="K11" s="72"/>
    </row>
    <row r="12" spans="1:11" ht="18" customHeight="1" x14ac:dyDescent="0.2">
      <c r="A12" s="74" t="s">
        <v>170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</row>
    <row r="13" spans="1:11" ht="16.899999999999999" customHeight="1" x14ac:dyDescent="0.2">
      <c r="A13" s="77" t="s">
        <v>0</v>
      </c>
      <c r="B13" s="77" t="s">
        <v>1</v>
      </c>
      <c r="C13" s="84" t="s">
        <v>2</v>
      </c>
      <c r="D13" s="84"/>
      <c r="E13" s="84"/>
      <c r="F13" s="84" t="s">
        <v>3</v>
      </c>
      <c r="G13" s="84"/>
      <c r="H13" s="84"/>
      <c r="I13" s="84" t="s">
        <v>4</v>
      </c>
      <c r="J13" s="84"/>
      <c r="K13" s="84"/>
    </row>
    <row r="14" spans="1:11" ht="22.5" x14ac:dyDescent="0.2">
      <c r="A14" s="77"/>
      <c r="B14" s="77"/>
      <c r="C14" s="39" t="s">
        <v>76</v>
      </c>
      <c r="D14" s="39" t="s">
        <v>77</v>
      </c>
      <c r="E14" s="39" t="s">
        <v>78</v>
      </c>
      <c r="F14" s="39" t="s">
        <v>76</v>
      </c>
      <c r="G14" s="39" t="s">
        <v>79</v>
      </c>
      <c r="H14" s="39" t="s">
        <v>78</v>
      </c>
      <c r="I14" s="39" t="s">
        <v>80</v>
      </c>
      <c r="J14" s="39" t="s">
        <v>81</v>
      </c>
      <c r="K14" s="39" t="s">
        <v>78</v>
      </c>
    </row>
    <row r="15" spans="1:11" s="5" customFormat="1" ht="11.25" x14ac:dyDescent="0.2">
      <c r="A15" s="39"/>
      <c r="B15" s="39"/>
      <c r="C15" s="39" t="s">
        <v>82</v>
      </c>
      <c r="D15" s="39" t="s">
        <v>83</v>
      </c>
      <c r="E15" s="39" t="s">
        <v>84</v>
      </c>
      <c r="F15" s="39" t="s">
        <v>85</v>
      </c>
      <c r="G15" s="39" t="s">
        <v>86</v>
      </c>
      <c r="H15" s="39" t="s">
        <v>87</v>
      </c>
      <c r="I15" s="39" t="s">
        <v>88</v>
      </c>
      <c r="J15" s="39" t="s">
        <v>89</v>
      </c>
      <c r="K15" s="39" t="s">
        <v>90</v>
      </c>
    </row>
    <row r="16" spans="1:11" s="43" customFormat="1" ht="15" x14ac:dyDescent="0.2">
      <c r="A16" s="40" t="s">
        <v>6</v>
      </c>
      <c r="B16" s="42" t="s">
        <v>116</v>
      </c>
      <c r="C16" s="25">
        <v>5</v>
      </c>
      <c r="D16" s="25"/>
      <c r="E16" s="25">
        <f>C16+D16</f>
        <v>5</v>
      </c>
      <c r="F16" s="25">
        <v>4.2960000000000003</v>
      </c>
      <c r="G16" s="25"/>
      <c r="H16" s="25">
        <v>2</v>
      </c>
      <c r="I16" s="25">
        <f>C16-F16</f>
        <v>0.70399999999999974</v>
      </c>
      <c r="J16" s="25">
        <f>D16-G16</f>
        <v>0</v>
      </c>
      <c r="K16" s="25">
        <f>I16+J16</f>
        <v>0.70399999999999974</v>
      </c>
    </row>
    <row r="17" spans="1:11" ht="31.5" customHeight="1" x14ac:dyDescent="0.2">
      <c r="A17" s="74" t="s">
        <v>266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</row>
    <row r="18" spans="1:11" ht="15.75" x14ac:dyDescent="0.2">
      <c r="A18" s="36"/>
      <c r="B18" s="36" t="s">
        <v>7</v>
      </c>
      <c r="C18" s="36"/>
      <c r="D18" s="36"/>
      <c r="E18" s="36"/>
      <c r="F18" s="36"/>
      <c r="G18" s="36"/>
      <c r="H18" s="36"/>
      <c r="I18" s="36"/>
      <c r="J18" s="36"/>
      <c r="K18" s="36"/>
    </row>
    <row r="19" spans="1:11" ht="104.1" customHeight="1" x14ac:dyDescent="0.2">
      <c r="A19" s="40">
        <v>1</v>
      </c>
      <c r="B19" s="38" t="s">
        <v>194</v>
      </c>
      <c r="C19" s="19">
        <v>5</v>
      </c>
      <c r="D19" s="19"/>
      <c r="E19" s="19">
        <f>C19+D19</f>
        <v>5</v>
      </c>
      <c r="F19" s="19">
        <v>4.2960000000000003</v>
      </c>
      <c r="G19" s="19"/>
      <c r="H19" s="19">
        <f>F19+G19</f>
        <v>4.2960000000000003</v>
      </c>
      <c r="I19" s="19">
        <f t="shared" ref="I19" si="0">C19-F19</f>
        <v>0.70399999999999974</v>
      </c>
      <c r="J19" s="19">
        <f t="shared" ref="J19" si="1">D19-G19</f>
        <v>0</v>
      </c>
      <c r="K19" s="19">
        <f t="shared" ref="K19" si="2">I19+J19</f>
        <v>0.70399999999999974</v>
      </c>
    </row>
    <row r="20" spans="1:11" ht="21.6" customHeight="1" x14ac:dyDescent="0.2">
      <c r="A20" s="74" t="s">
        <v>94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</row>
    <row r="21" spans="1:11" ht="36" x14ac:dyDescent="0.2">
      <c r="A21" s="36" t="s">
        <v>8</v>
      </c>
      <c r="B21" s="36" t="s">
        <v>9</v>
      </c>
      <c r="C21" s="6" t="s">
        <v>91</v>
      </c>
      <c r="D21" s="6" t="s">
        <v>92</v>
      </c>
      <c r="E21" s="6" t="s">
        <v>93</v>
      </c>
    </row>
    <row r="22" spans="1:11" ht="15" x14ac:dyDescent="0.2">
      <c r="A22" s="36" t="s">
        <v>6</v>
      </c>
      <c r="B22" s="36" t="s">
        <v>11</v>
      </c>
      <c r="C22" s="36" t="s">
        <v>12</v>
      </c>
      <c r="D22" s="36"/>
      <c r="E22" s="36" t="s">
        <v>12</v>
      </c>
    </row>
    <row r="23" spans="1:11" ht="15" x14ac:dyDescent="0.2">
      <c r="A23" s="36"/>
      <c r="B23" s="36" t="s">
        <v>13</v>
      </c>
      <c r="C23" s="36"/>
      <c r="D23" s="36"/>
      <c r="E23" s="36"/>
    </row>
    <row r="24" spans="1:11" ht="15" x14ac:dyDescent="0.2">
      <c r="A24" s="36" t="s">
        <v>14</v>
      </c>
      <c r="B24" s="36" t="s">
        <v>15</v>
      </c>
      <c r="C24" s="36" t="s">
        <v>12</v>
      </c>
      <c r="D24" s="36"/>
      <c r="E24" s="36" t="s">
        <v>12</v>
      </c>
    </row>
    <row r="25" spans="1:11" ht="15" x14ac:dyDescent="0.2">
      <c r="A25" s="36" t="s">
        <v>16</v>
      </c>
      <c r="B25" s="36" t="s">
        <v>17</v>
      </c>
      <c r="C25" s="36" t="s">
        <v>12</v>
      </c>
      <c r="D25" s="36"/>
      <c r="E25" s="36" t="s">
        <v>12</v>
      </c>
    </row>
    <row r="26" spans="1:11" ht="45" customHeight="1" x14ac:dyDescent="0.2">
      <c r="A26" s="79" t="s">
        <v>215</v>
      </c>
      <c r="B26" s="77"/>
      <c r="C26" s="77"/>
      <c r="D26" s="77"/>
      <c r="E26" s="77"/>
    </row>
    <row r="27" spans="1:11" ht="15" x14ac:dyDescent="0.2">
      <c r="A27" s="36" t="s">
        <v>19</v>
      </c>
      <c r="B27" s="36" t="s">
        <v>20</v>
      </c>
      <c r="C27" s="40">
        <f>SUM(C29:C32)</f>
        <v>0</v>
      </c>
      <c r="D27" s="40">
        <f t="shared" ref="D27:E27" si="3">SUM(D29:D32)</f>
        <v>0</v>
      </c>
      <c r="E27" s="40">
        <f t="shared" si="3"/>
        <v>0</v>
      </c>
    </row>
    <row r="28" spans="1:11" ht="15" x14ac:dyDescent="0.2">
      <c r="A28" s="36"/>
      <c r="B28" s="36" t="s">
        <v>13</v>
      </c>
      <c r="C28" s="40"/>
      <c r="D28" s="40"/>
      <c r="E28" s="40"/>
    </row>
    <row r="29" spans="1:11" ht="15" x14ac:dyDescent="0.2">
      <c r="A29" s="36" t="s">
        <v>21</v>
      </c>
      <c r="B29" s="36" t="s">
        <v>15</v>
      </c>
      <c r="C29" s="40"/>
      <c r="D29" s="40"/>
      <c r="E29" s="40">
        <f>C29-D29</f>
        <v>0</v>
      </c>
    </row>
    <row r="30" spans="1:11" ht="15" x14ac:dyDescent="0.2">
      <c r="A30" s="36" t="s">
        <v>22</v>
      </c>
      <c r="B30" s="36" t="s">
        <v>23</v>
      </c>
      <c r="C30" s="40"/>
      <c r="D30" s="40"/>
      <c r="E30" s="40">
        <f t="shared" ref="E30:E32" si="4">C30-D30</f>
        <v>0</v>
      </c>
    </row>
    <row r="31" spans="1:11" ht="15" x14ac:dyDescent="0.2">
      <c r="A31" s="36" t="s">
        <v>24</v>
      </c>
      <c r="B31" s="36" t="s">
        <v>25</v>
      </c>
      <c r="C31" s="40"/>
      <c r="D31" s="40"/>
      <c r="E31" s="40">
        <f t="shared" si="4"/>
        <v>0</v>
      </c>
    </row>
    <row r="32" spans="1:11" ht="15" x14ac:dyDescent="0.2">
      <c r="A32" s="36" t="s">
        <v>26</v>
      </c>
      <c r="B32" s="36" t="s">
        <v>27</v>
      </c>
      <c r="C32" s="40"/>
      <c r="D32" s="40"/>
      <c r="E32" s="40">
        <f t="shared" si="4"/>
        <v>0</v>
      </c>
    </row>
    <row r="33" spans="1:11" x14ac:dyDescent="0.2">
      <c r="A33" s="77" t="s">
        <v>28</v>
      </c>
      <c r="B33" s="77"/>
      <c r="C33" s="77"/>
      <c r="D33" s="77"/>
      <c r="E33" s="77"/>
    </row>
    <row r="34" spans="1:11" ht="15" x14ac:dyDescent="0.2">
      <c r="A34" s="36" t="s">
        <v>29</v>
      </c>
      <c r="B34" s="36" t="s">
        <v>30</v>
      </c>
      <c r="C34" s="36" t="s">
        <v>12</v>
      </c>
      <c r="D34" s="36"/>
      <c r="E34" s="36"/>
    </row>
    <row r="35" spans="1:11" ht="15" x14ac:dyDescent="0.2">
      <c r="A35" s="36"/>
      <c r="B35" s="36" t="s">
        <v>13</v>
      </c>
      <c r="C35" s="36"/>
      <c r="D35" s="36"/>
      <c r="E35" s="36"/>
    </row>
    <row r="36" spans="1:11" ht="15" x14ac:dyDescent="0.2">
      <c r="A36" s="36" t="s">
        <v>31</v>
      </c>
      <c r="B36" s="36" t="s">
        <v>15</v>
      </c>
      <c r="C36" s="36" t="s">
        <v>12</v>
      </c>
      <c r="D36" s="36"/>
      <c r="E36" s="36"/>
    </row>
    <row r="37" spans="1:11" ht="15" x14ac:dyDescent="0.2">
      <c r="A37" s="36" t="s">
        <v>32</v>
      </c>
      <c r="B37" s="36" t="s">
        <v>27</v>
      </c>
      <c r="C37" s="36" t="s">
        <v>12</v>
      </c>
      <c r="D37" s="36"/>
      <c r="E37" s="36"/>
    </row>
    <row r="39" spans="1:11" ht="16.149999999999999" customHeight="1" x14ac:dyDescent="0.2">
      <c r="A39" s="74" t="s">
        <v>95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0" spans="1:11" x14ac:dyDescent="0.2">
      <c r="K40" s="2" t="s">
        <v>171</v>
      </c>
    </row>
    <row r="41" spans="1:11" ht="27.75" customHeight="1" x14ac:dyDescent="0.2">
      <c r="A41" s="77" t="s">
        <v>8</v>
      </c>
      <c r="B41" s="77" t="s">
        <v>9</v>
      </c>
      <c r="C41" s="113" t="s">
        <v>195</v>
      </c>
      <c r="D41" s="113"/>
      <c r="E41" s="113"/>
      <c r="F41" s="113" t="s">
        <v>196</v>
      </c>
      <c r="G41" s="113"/>
      <c r="H41" s="113"/>
      <c r="I41" s="77" t="s">
        <v>10</v>
      </c>
      <c r="J41" s="77"/>
      <c r="K41" s="77"/>
    </row>
    <row r="42" spans="1:11" ht="22.5" x14ac:dyDescent="0.2">
      <c r="A42" s="77"/>
      <c r="B42" s="77"/>
      <c r="C42" s="9" t="s">
        <v>128</v>
      </c>
      <c r="D42" s="9" t="s">
        <v>115</v>
      </c>
      <c r="E42" s="39" t="s">
        <v>78</v>
      </c>
      <c r="F42" s="9" t="s">
        <v>128</v>
      </c>
      <c r="G42" s="9" t="s">
        <v>115</v>
      </c>
      <c r="H42" s="39" t="s">
        <v>78</v>
      </c>
      <c r="I42" s="9" t="s">
        <v>128</v>
      </c>
      <c r="J42" s="9" t="s">
        <v>115</v>
      </c>
      <c r="K42" s="39" t="s">
        <v>78</v>
      </c>
    </row>
    <row r="43" spans="1:11" s="7" customFormat="1" ht="14.25" x14ac:dyDescent="0.2">
      <c r="A43" s="37" t="s">
        <v>96</v>
      </c>
      <c r="B43" s="37" t="s">
        <v>97</v>
      </c>
      <c r="C43" s="78"/>
      <c r="D43" s="78"/>
      <c r="E43" s="78"/>
      <c r="F43" s="78"/>
      <c r="G43" s="78"/>
      <c r="H43" s="78"/>
      <c r="I43" s="78"/>
      <c r="J43" s="78"/>
      <c r="K43" s="78"/>
    </row>
    <row r="44" spans="1:11" ht="38.25" x14ac:dyDescent="0.2">
      <c r="A44" s="36"/>
      <c r="B44" s="36" t="s">
        <v>139</v>
      </c>
      <c r="C44" s="53">
        <v>5000</v>
      </c>
      <c r="D44" s="53"/>
      <c r="E44" s="53">
        <f t="shared" ref="E44" si="5">C44+D44</f>
        <v>5000</v>
      </c>
      <c r="F44" s="53">
        <v>4296</v>
      </c>
      <c r="G44" s="53"/>
      <c r="H44" s="53">
        <f t="shared" ref="H44" si="6">F44+G44</f>
        <v>4296</v>
      </c>
      <c r="I44" s="53">
        <f t="shared" ref="I44:J44" si="7">F44-C44</f>
        <v>-704</v>
      </c>
      <c r="J44" s="53">
        <f t="shared" si="7"/>
        <v>0</v>
      </c>
      <c r="K44" s="53">
        <f t="shared" ref="K44" si="8">I44+J44</f>
        <v>-704</v>
      </c>
    </row>
    <row r="45" spans="1:11" ht="15.6" customHeight="1" x14ac:dyDescent="0.2">
      <c r="A45" s="76" t="s">
        <v>267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</row>
    <row r="46" spans="1:11" s="7" customFormat="1" ht="14.25" x14ac:dyDescent="0.2">
      <c r="A46" s="37" t="s">
        <v>98</v>
      </c>
      <c r="B46" s="37" t="s">
        <v>99</v>
      </c>
      <c r="C46" s="78"/>
      <c r="D46" s="78"/>
      <c r="E46" s="78"/>
      <c r="F46" s="78"/>
      <c r="G46" s="78"/>
      <c r="H46" s="78"/>
      <c r="I46" s="78"/>
      <c r="J46" s="78"/>
      <c r="K46" s="78"/>
    </row>
    <row r="47" spans="1:11" ht="15" x14ac:dyDescent="0.2">
      <c r="A47" s="36"/>
      <c r="B47" s="38" t="s">
        <v>140</v>
      </c>
      <c r="C47" s="40">
        <v>4</v>
      </c>
      <c r="D47" s="40"/>
      <c r="E47" s="40">
        <f>C47+D47</f>
        <v>4</v>
      </c>
      <c r="F47" s="40">
        <v>4</v>
      </c>
      <c r="G47" s="40"/>
      <c r="H47" s="40">
        <f>F47+G47</f>
        <v>4</v>
      </c>
      <c r="I47" s="40">
        <f>F47-C47</f>
        <v>0</v>
      </c>
      <c r="J47" s="40">
        <f>G47-D47</f>
        <v>0</v>
      </c>
      <c r="K47" s="40">
        <f>I47+J47</f>
        <v>0</v>
      </c>
    </row>
    <row r="48" spans="1:11" ht="15" customHeight="1" x14ac:dyDescent="0.2">
      <c r="A48" s="79" t="s">
        <v>118</v>
      </c>
      <c r="B48" s="77"/>
      <c r="C48" s="77"/>
      <c r="D48" s="77"/>
      <c r="E48" s="77"/>
      <c r="F48" s="77"/>
      <c r="G48" s="77"/>
      <c r="H48" s="77"/>
      <c r="I48" s="77"/>
      <c r="J48" s="77"/>
      <c r="K48" s="77"/>
    </row>
    <row r="49" spans="1:11" s="7" customFormat="1" ht="14.25" x14ac:dyDescent="0.2">
      <c r="A49" s="37" t="s">
        <v>100</v>
      </c>
      <c r="B49" s="37" t="s">
        <v>101</v>
      </c>
      <c r="C49" s="78"/>
      <c r="D49" s="78"/>
      <c r="E49" s="78"/>
      <c r="F49" s="78"/>
      <c r="G49" s="78"/>
      <c r="H49" s="78"/>
      <c r="I49" s="78"/>
      <c r="J49" s="78"/>
      <c r="K49" s="78"/>
    </row>
    <row r="50" spans="1:11" ht="60" x14ac:dyDescent="0.2">
      <c r="A50" s="36"/>
      <c r="B50" s="38" t="s">
        <v>141</v>
      </c>
      <c r="C50" s="53">
        <v>1250</v>
      </c>
      <c r="D50" s="53"/>
      <c r="E50" s="53">
        <f t="shared" ref="E50" si="9">C50+D50</f>
        <v>1250</v>
      </c>
      <c r="F50" s="53">
        <f>4296/4</f>
        <v>1074</v>
      </c>
      <c r="G50" s="53"/>
      <c r="H50" s="53">
        <f t="shared" ref="H50" si="10">F50+G50</f>
        <v>1074</v>
      </c>
      <c r="I50" s="53">
        <f t="shared" ref="I50" si="11">F50-C50</f>
        <v>-176</v>
      </c>
      <c r="J50" s="53">
        <f t="shared" ref="J50" si="12">G50-D50</f>
        <v>0</v>
      </c>
      <c r="K50" s="53">
        <f t="shared" ref="K50" si="13">I50+J50</f>
        <v>-176</v>
      </c>
    </row>
    <row r="51" spans="1:11" ht="15.6" customHeight="1" x14ac:dyDescent="0.2">
      <c r="A51" s="76" t="s">
        <v>267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</row>
    <row r="52" spans="1:11" s="7" customFormat="1" ht="14.25" x14ac:dyDescent="0.2">
      <c r="A52" s="37">
        <v>4</v>
      </c>
      <c r="B52" s="35" t="s">
        <v>119</v>
      </c>
      <c r="C52" s="78"/>
      <c r="D52" s="78"/>
      <c r="E52" s="78"/>
      <c r="F52" s="78"/>
      <c r="G52" s="78"/>
      <c r="H52" s="78"/>
      <c r="I52" s="78"/>
      <c r="J52" s="78"/>
      <c r="K52" s="78"/>
    </row>
    <row r="53" spans="1:11" ht="60" x14ac:dyDescent="0.2">
      <c r="A53" s="36"/>
      <c r="B53" s="38" t="s">
        <v>197</v>
      </c>
      <c r="C53" s="53">
        <v>100</v>
      </c>
      <c r="D53" s="53"/>
      <c r="E53" s="53">
        <f t="shared" ref="E53" si="14">C53+D53</f>
        <v>100</v>
      </c>
      <c r="F53" s="53">
        <f>4296/5000*100</f>
        <v>85.92</v>
      </c>
      <c r="G53" s="53"/>
      <c r="H53" s="53">
        <f t="shared" ref="H53" si="15">F53+G53</f>
        <v>85.92</v>
      </c>
      <c r="I53" s="53">
        <f t="shared" ref="I53" si="16">F53-C53</f>
        <v>-14.079999999999998</v>
      </c>
      <c r="J53" s="53">
        <f t="shared" ref="J53" si="17">G53-D53</f>
        <v>0</v>
      </c>
      <c r="K53" s="53">
        <f t="shared" ref="K53" si="18">I53+J53</f>
        <v>-14.079999999999998</v>
      </c>
    </row>
    <row r="54" spans="1:11" ht="15.6" customHeight="1" x14ac:dyDescent="0.2">
      <c r="A54" s="76" t="s">
        <v>267</v>
      </c>
      <c r="B54" s="78"/>
      <c r="C54" s="78"/>
      <c r="D54" s="78"/>
      <c r="E54" s="78"/>
      <c r="F54" s="78"/>
      <c r="G54" s="78"/>
      <c r="H54" s="78"/>
      <c r="I54" s="78"/>
      <c r="J54" s="78"/>
      <c r="K54" s="78"/>
    </row>
    <row r="55" spans="1:11" ht="33" customHeight="1" x14ac:dyDescent="0.2">
      <c r="A55" s="111" t="s">
        <v>103</v>
      </c>
      <c r="B55" s="112"/>
      <c r="C55" s="112"/>
      <c r="D55" s="112"/>
      <c r="E55" s="112"/>
      <c r="F55" s="112"/>
      <c r="G55" s="112"/>
      <c r="H55" s="112"/>
      <c r="I55" s="112"/>
      <c r="J55" s="112"/>
      <c r="K55" s="112"/>
    </row>
    <row r="56" spans="1:11" ht="29.25" customHeight="1" x14ac:dyDescent="0.2">
      <c r="A56" s="100" t="s">
        <v>232</v>
      </c>
      <c r="B56" s="100"/>
      <c r="C56" s="100"/>
      <c r="D56" s="100"/>
      <c r="E56" s="100"/>
      <c r="F56" s="100"/>
      <c r="G56" s="100"/>
      <c r="H56" s="100"/>
      <c r="I56" s="100"/>
      <c r="J56" s="100"/>
      <c r="K56" s="100"/>
    </row>
    <row r="57" spans="1:11" ht="16.350000000000001" customHeight="1" x14ac:dyDescent="0.2">
      <c r="A57" s="73" t="s">
        <v>104</v>
      </c>
      <c r="B57" s="73"/>
      <c r="C57" s="73"/>
      <c r="D57" s="73"/>
      <c r="E57" s="73"/>
      <c r="F57" s="73"/>
      <c r="G57" s="73"/>
      <c r="H57" s="73"/>
      <c r="I57" s="73"/>
      <c r="J57" s="73"/>
      <c r="K57" s="73"/>
    </row>
    <row r="58" spans="1:11" ht="17.25" customHeight="1" x14ac:dyDescent="0.2">
      <c r="A58" s="100" t="s">
        <v>216</v>
      </c>
      <c r="B58" s="100"/>
      <c r="C58" s="100"/>
      <c r="D58" s="100"/>
      <c r="E58" s="100"/>
      <c r="F58" s="100"/>
      <c r="G58" s="100"/>
      <c r="H58" s="100"/>
      <c r="I58" s="100"/>
      <c r="J58" s="100"/>
      <c r="K58" s="100"/>
    </row>
    <row r="59" spans="1:11" ht="17.45" customHeight="1" x14ac:dyDescent="0.2">
      <c r="A59" s="88" t="s">
        <v>38</v>
      </c>
      <c r="B59" s="88"/>
      <c r="C59" s="88"/>
      <c r="D59" s="88"/>
      <c r="E59" s="88"/>
      <c r="F59" s="88"/>
      <c r="G59" s="88"/>
      <c r="H59" s="88"/>
      <c r="I59" s="88"/>
      <c r="J59" s="88"/>
      <c r="K59" s="88"/>
    </row>
    <row r="60" spans="1:11" ht="28.5" customHeight="1" x14ac:dyDescent="0.2">
      <c r="A60" s="77" t="s">
        <v>8</v>
      </c>
      <c r="B60" s="77" t="s">
        <v>9</v>
      </c>
      <c r="C60" s="84" t="s">
        <v>39</v>
      </c>
      <c r="D60" s="84"/>
      <c r="E60" s="84"/>
      <c r="F60" s="84" t="s">
        <v>40</v>
      </c>
      <c r="G60" s="84"/>
      <c r="H60" s="84"/>
      <c r="I60" s="101" t="s">
        <v>105</v>
      </c>
      <c r="J60" s="84"/>
      <c r="K60" s="84"/>
    </row>
    <row r="61" spans="1:11" s="5" customFormat="1" ht="30.4" customHeight="1" x14ac:dyDescent="0.2">
      <c r="A61" s="77"/>
      <c r="B61" s="77"/>
      <c r="C61" s="39" t="s">
        <v>76</v>
      </c>
      <c r="D61" s="39" t="s">
        <v>77</v>
      </c>
      <c r="E61" s="39" t="s">
        <v>78</v>
      </c>
      <c r="F61" s="39" t="s">
        <v>76</v>
      </c>
      <c r="G61" s="39" t="s">
        <v>77</v>
      </c>
      <c r="H61" s="39" t="s">
        <v>78</v>
      </c>
      <c r="I61" s="39" t="s">
        <v>76</v>
      </c>
      <c r="J61" s="39" t="s">
        <v>77</v>
      </c>
      <c r="K61" s="39" t="s">
        <v>78</v>
      </c>
    </row>
    <row r="62" spans="1:11" ht="15.75" x14ac:dyDescent="0.2">
      <c r="A62" s="36">
        <v>1</v>
      </c>
      <c r="B62" s="36" t="s">
        <v>41</v>
      </c>
      <c r="C62" s="54">
        <v>2</v>
      </c>
      <c r="D62" s="54"/>
      <c r="E62" s="54">
        <f>C62+D62</f>
        <v>2</v>
      </c>
      <c r="F62" s="54">
        <v>4.2960000000000003</v>
      </c>
      <c r="G62" s="54"/>
      <c r="H62" s="54">
        <f>F62+G62</f>
        <v>4.2960000000000003</v>
      </c>
      <c r="I62" s="55">
        <f>F62/C62*100</f>
        <v>214.8</v>
      </c>
      <c r="J62" s="55"/>
      <c r="K62" s="55">
        <f>H62/E62*100</f>
        <v>214.8</v>
      </c>
    </row>
    <row r="63" spans="1:11" ht="28.9" customHeight="1" x14ac:dyDescent="0.2">
      <c r="A63" s="85" t="s">
        <v>106</v>
      </c>
      <c r="B63" s="85"/>
      <c r="C63" s="85"/>
      <c r="D63" s="85"/>
      <c r="E63" s="85"/>
      <c r="F63" s="85"/>
      <c r="G63" s="85"/>
      <c r="H63" s="85"/>
      <c r="I63" s="85"/>
      <c r="J63" s="85"/>
      <c r="K63" s="85"/>
    </row>
    <row r="64" spans="1:11" ht="14.85" customHeight="1" x14ac:dyDescent="0.2">
      <c r="A64" s="86" t="s">
        <v>233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</row>
    <row r="65" spans="1:11" ht="15" x14ac:dyDescent="0.2">
      <c r="A65" s="36"/>
      <c r="B65" s="36" t="s">
        <v>13</v>
      </c>
      <c r="C65" s="36"/>
      <c r="D65" s="36"/>
      <c r="E65" s="36"/>
      <c r="F65" s="8"/>
      <c r="G65" s="8"/>
      <c r="H65" s="8"/>
      <c r="I65" s="8"/>
      <c r="J65" s="8"/>
      <c r="K65" s="8"/>
    </row>
    <row r="66" spans="1:11" ht="75" x14ac:dyDescent="0.2">
      <c r="A66" s="36">
        <v>1</v>
      </c>
      <c r="B66" s="38" t="s">
        <v>194</v>
      </c>
      <c r="C66" s="19">
        <f>C62</f>
        <v>2</v>
      </c>
      <c r="D66" s="19">
        <f t="shared" ref="D66:H66" si="19">D62</f>
        <v>0</v>
      </c>
      <c r="E66" s="19">
        <f t="shared" si="19"/>
        <v>2</v>
      </c>
      <c r="F66" s="19">
        <f t="shared" si="19"/>
        <v>4.2960000000000003</v>
      </c>
      <c r="G66" s="19">
        <f t="shared" si="19"/>
        <v>0</v>
      </c>
      <c r="H66" s="19">
        <f t="shared" si="19"/>
        <v>4.2960000000000003</v>
      </c>
      <c r="I66" s="21">
        <f>F66/C66*100</f>
        <v>214.8</v>
      </c>
      <c r="J66" s="21"/>
      <c r="K66" s="21">
        <f>H66/E66*100</f>
        <v>214.8</v>
      </c>
    </row>
    <row r="67" spans="1:11" ht="53.25" customHeight="1" x14ac:dyDescent="0.2">
      <c r="A67" s="83" t="s">
        <v>108</v>
      </c>
      <c r="B67" s="84"/>
      <c r="C67" s="84"/>
      <c r="D67" s="84"/>
      <c r="E67" s="84"/>
      <c r="F67" s="84"/>
      <c r="G67" s="84"/>
      <c r="H67" s="84"/>
      <c r="I67" s="84"/>
      <c r="J67" s="84"/>
      <c r="K67" s="84"/>
    </row>
    <row r="68" spans="1:11" ht="17.25" customHeight="1" x14ac:dyDescent="0.2">
      <c r="A68" s="86" t="s">
        <v>233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</row>
    <row r="69" spans="1:11" s="7" customFormat="1" ht="14.25" x14ac:dyDescent="0.2">
      <c r="A69" s="37" t="s">
        <v>96</v>
      </c>
      <c r="B69" s="37" t="s">
        <v>97</v>
      </c>
      <c r="C69" s="40"/>
      <c r="D69" s="40"/>
      <c r="E69" s="40"/>
      <c r="F69" s="40"/>
      <c r="G69" s="40"/>
      <c r="H69" s="40"/>
      <c r="I69" s="21"/>
      <c r="J69" s="21"/>
      <c r="K69" s="21"/>
    </row>
    <row r="70" spans="1:11" ht="38.25" x14ac:dyDescent="0.2">
      <c r="A70" s="36"/>
      <c r="B70" s="36" t="s">
        <v>139</v>
      </c>
      <c r="C70" s="53">
        <v>2000</v>
      </c>
      <c r="D70" s="53"/>
      <c r="E70" s="53">
        <f t="shared" ref="E70" si="20">C70+D70</f>
        <v>2000</v>
      </c>
      <c r="F70" s="53">
        <v>4296</v>
      </c>
      <c r="G70" s="53"/>
      <c r="H70" s="53">
        <f t="shared" ref="H70" si="21">F70+G70</f>
        <v>4296</v>
      </c>
      <c r="I70" s="21">
        <f>F70/C70*100</f>
        <v>214.8</v>
      </c>
      <c r="J70" s="21"/>
      <c r="K70" s="21">
        <f>H70/E70*100</f>
        <v>214.8</v>
      </c>
    </row>
    <row r="71" spans="1:11" s="7" customFormat="1" ht="14.25" x14ac:dyDescent="0.2">
      <c r="A71" s="37" t="s">
        <v>98</v>
      </c>
      <c r="B71" s="37" t="s">
        <v>99</v>
      </c>
      <c r="C71" s="41"/>
      <c r="D71" s="41"/>
      <c r="E71" s="41"/>
      <c r="F71" s="41"/>
      <c r="G71" s="41"/>
      <c r="H71" s="41"/>
      <c r="I71" s="21"/>
      <c r="J71" s="21"/>
      <c r="K71" s="21"/>
    </row>
    <row r="72" spans="1:11" ht="15" x14ac:dyDescent="0.2">
      <c r="A72" s="36"/>
      <c r="B72" s="38" t="s">
        <v>140</v>
      </c>
      <c r="C72" s="40">
        <v>2</v>
      </c>
      <c r="D72" s="40"/>
      <c r="E72" s="40">
        <f t="shared" ref="E72" si="22">C72+D72</f>
        <v>2</v>
      </c>
      <c r="F72" s="40">
        <v>4</v>
      </c>
      <c r="G72" s="40"/>
      <c r="H72" s="40">
        <f t="shared" ref="H72" si="23">F72+G72</f>
        <v>4</v>
      </c>
      <c r="I72" s="21">
        <f t="shared" ref="I72:I74" si="24">F72/C72*100</f>
        <v>200</v>
      </c>
      <c r="J72" s="21"/>
      <c r="K72" s="21">
        <f t="shared" ref="K72:K74" si="25">H72/E72*100</f>
        <v>200</v>
      </c>
    </row>
    <row r="73" spans="1:11" s="7" customFormat="1" ht="14.25" x14ac:dyDescent="0.2">
      <c r="A73" s="37" t="s">
        <v>100</v>
      </c>
      <c r="B73" s="37" t="s">
        <v>101</v>
      </c>
      <c r="C73" s="41"/>
      <c r="D73" s="41"/>
      <c r="E73" s="41"/>
      <c r="F73" s="41"/>
      <c r="G73" s="41"/>
      <c r="H73" s="41"/>
      <c r="I73" s="21"/>
      <c r="J73" s="21"/>
      <c r="K73" s="21"/>
    </row>
    <row r="74" spans="1:11" ht="60" x14ac:dyDescent="0.2">
      <c r="A74" s="36"/>
      <c r="B74" s="38" t="s">
        <v>141</v>
      </c>
      <c r="C74" s="53">
        <v>1000</v>
      </c>
      <c r="D74" s="53"/>
      <c r="E74" s="53">
        <f t="shared" ref="E74" si="26">C74+D74</f>
        <v>1000</v>
      </c>
      <c r="F74" s="53">
        <v>1074</v>
      </c>
      <c r="G74" s="53"/>
      <c r="H74" s="53">
        <f t="shared" ref="H74" si="27">F74+G74</f>
        <v>1074</v>
      </c>
      <c r="I74" s="21">
        <f t="shared" si="24"/>
        <v>107.4</v>
      </c>
      <c r="J74" s="21"/>
      <c r="K74" s="21">
        <f t="shared" si="25"/>
        <v>107.4</v>
      </c>
    </row>
    <row r="75" spans="1:11" s="7" customFormat="1" ht="14.25" x14ac:dyDescent="0.2">
      <c r="A75" s="37">
        <v>4</v>
      </c>
      <c r="B75" s="35" t="s">
        <v>119</v>
      </c>
      <c r="C75" s="41"/>
      <c r="D75" s="41"/>
      <c r="E75" s="41"/>
      <c r="F75" s="41"/>
      <c r="G75" s="41"/>
      <c r="H75" s="41"/>
      <c r="I75" s="21"/>
      <c r="J75" s="21"/>
      <c r="K75" s="21"/>
    </row>
    <row r="76" spans="1:11" ht="60" x14ac:dyDescent="0.2">
      <c r="A76" s="36"/>
      <c r="B76" s="38" t="s">
        <v>197</v>
      </c>
      <c r="C76" s="53">
        <v>100</v>
      </c>
      <c r="D76" s="53"/>
      <c r="E76" s="53">
        <f t="shared" ref="E76" si="28">C76+D76</f>
        <v>100</v>
      </c>
      <c r="F76" s="53">
        <v>85.92</v>
      </c>
      <c r="G76" s="53"/>
      <c r="H76" s="53">
        <f t="shared" ref="H76" si="29">F76+G76</f>
        <v>85.92</v>
      </c>
      <c r="I76" s="21">
        <f t="shared" ref="I76" si="30">F76/C76*100</f>
        <v>85.92</v>
      </c>
      <c r="J76" s="21"/>
      <c r="K76" s="21">
        <f t="shared" ref="K76" si="31">H76/E76*100</f>
        <v>85.92</v>
      </c>
    </row>
    <row r="77" spans="1:11" ht="17.45" customHeight="1" x14ac:dyDescent="0.2">
      <c r="A77" s="83" t="s">
        <v>107</v>
      </c>
      <c r="B77" s="83"/>
      <c r="C77" s="83"/>
      <c r="D77" s="83"/>
      <c r="E77" s="83"/>
      <c r="F77" s="83"/>
      <c r="G77" s="83"/>
      <c r="H77" s="83"/>
      <c r="I77" s="83"/>
      <c r="J77" s="83"/>
      <c r="K77" s="83"/>
    </row>
    <row r="78" spans="1:11" ht="14.85" customHeight="1" x14ac:dyDescent="0.2">
      <c r="A78" s="89" t="s">
        <v>198</v>
      </c>
      <c r="B78" s="89"/>
      <c r="C78" s="89"/>
      <c r="D78" s="89"/>
      <c r="E78" s="89"/>
      <c r="F78" s="89"/>
      <c r="G78" s="89"/>
      <c r="H78" s="89"/>
      <c r="I78" s="89"/>
      <c r="J78" s="89"/>
      <c r="K78" s="89"/>
    </row>
    <row r="79" spans="1:11" ht="14.1" customHeight="1" x14ac:dyDescent="0.2">
      <c r="A79" s="90" t="s">
        <v>109</v>
      </c>
      <c r="B79" s="90"/>
      <c r="C79" s="90"/>
      <c r="D79" s="90"/>
      <c r="E79" s="90"/>
      <c r="F79" s="90"/>
      <c r="G79" s="90"/>
      <c r="H79" s="90"/>
      <c r="I79" s="90"/>
      <c r="J79" s="90"/>
      <c r="K79" s="90"/>
    </row>
    <row r="80" spans="1:11" ht="27.75" customHeight="1" x14ac:dyDescent="0.2">
      <c r="A80" s="100" t="s">
        <v>217</v>
      </c>
      <c r="B80" s="100"/>
      <c r="C80" s="100"/>
      <c r="D80" s="100"/>
      <c r="E80" s="100"/>
      <c r="F80" s="100"/>
      <c r="G80" s="100"/>
      <c r="H80" s="100"/>
      <c r="I80" s="100"/>
      <c r="J80" s="100"/>
      <c r="K80" s="100"/>
    </row>
    <row r="82" spans="1:11" ht="15" customHeight="1" x14ac:dyDescent="0.2">
      <c r="A82" s="114" t="s">
        <v>117</v>
      </c>
      <c r="B82" s="88"/>
      <c r="C82" s="88"/>
      <c r="D82" s="88"/>
      <c r="E82" s="88"/>
      <c r="F82" s="88"/>
      <c r="G82" s="88"/>
      <c r="H82" s="88"/>
      <c r="I82" s="88"/>
      <c r="J82" s="88"/>
      <c r="K82" s="88"/>
    </row>
    <row r="84" spans="1:11" ht="72" x14ac:dyDescent="0.2">
      <c r="A84" s="36" t="s">
        <v>43</v>
      </c>
      <c r="B84" s="36" t="s">
        <v>9</v>
      </c>
      <c r="C84" s="6" t="s">
        <v>110</v>
      </c>
      <c r="D84" s="6" t="s">
        <v>111</v>
      </c>
      <c r="E84" s="6" t="s">
        <v>112</v>
      </c>
      <c r="F84" s="6" t="s">
        <v>93</v>
      </c>
      <c r="G84" s="6" t="s">
        <v>113</v>
      </c>
      <c r="H84" s="6" t="s">
        <v>114</v>
      </c>
    </row>
    <row r="85" spans="1:11" ht="15" x14ac:dyDescent="0.2">
      <c r="A85" s="36" t="s">
        <v>6</v>
      </c>
      <c r="B85" s="36" t="s">
        <v>19</v>
      </c>
      <c r="C85" s="36" t="s">
        <v>29</v>
      </c>
      <c r="D85" s="36" t="s">
        <v>37</v>
      </c>
      <c r="E85" s="36" t="s">
        <v>36</v>
      </c>
      <c r="F85" s="36" t="s">
        <v>44</v>
      </c>
      <c r="G85" s="36" t="s">
        <v>35</v>
      </c>
      <c r="H85" s="36" t="s">
        <v>45</v>
      </c>
    </row>
    <row r="86" spans="1:11" ht="15" x14ac:dyDescent="0.2">
      <c r="A86" s="36" t="s">
        <v>46</v>
      </c>
      <c r="B86" s="36" t="s">
        <v>47</v>
      </c>
      <c r="C86" s="36" t="s">
        <v>12</v>
      </c>
      <c r="D86" s="36"/>
      <c r="E86" s="36"/>
      <c r="F86" s="36">
        <f>E86-D86</f>
        <v>0</v>
      </c>
      <c r="G86" s="36" t="s">
        <v>12</v>
      </c>
      <c r="H86" s="36" t="s">
        <v>12</v>
      </c>
    </row>
    <row r="87" spans="1:11" ht="15" x14ac:dyDescent="0.2">
      <c r="A87" s="36"/>
      <c r="B87" s="36" t="s">
        <v>48</v>
      </c>
      <c r="C87" s="36" t="s">
        <v>12</v>
      </c>
      <c r="D87" s="36"/>
      <c r="E87" s="36"/>
      <c r="F87" s="36">
        <f t="shared" ref="F87:F88" si="32">E87-D87</f>
        <v>0</v>
      </c>
      <c r="G87" s="36" t="s">
        <v>12</v>
      </c>
      <c r="H87" s="36" t="s">
        <v>12</v>
      </c>
    </row>
    <row r="88" spans="1:11" ht="30" x14ac:dyDescent="0.2">
      <c r="A88" s="36"/>
      <c r="B88" s="36" t="s">
        <v>49</v>
      </c>
      <c r="C88" s="36" t="s">
        <v>12</v>
      </c>
      <c r="D88" s="36"/>
      <c r="E88" s="36"/>
      <c r="F88" s="36">
        <f t="shared" si="32"/>
        <v>0</v>
      </c>
      <c r="G88" s="36" t="s">
        <v>12</v>
      </c>
      <c r="H88" s="36" t="s">
        <v>12</v>
      </c>
    </row>
    <row r="89" spans="1:11" ht="15" x14ac:dyDescent="0.2">
      <c r="A89" s="36"/>
      <c r="B89" s="36" t="s">
        <v>50</v>
      </c>
      <c r="C89" s="36" t="s">
        <v>12</v>
      </c>
      <c r="D89" s="36"/>
      <c r="E89" s="36"/>
      <c r="F89" s="36"/>
      <c r="G89" s="36" t="s">
        <v>12</v>
      </c>
      <c r="H89" s="36" t="s">
        <v>12</v>
      </c>
    </row>
    <row r="90" spans="1:11" ht="15" x14ac:dyDescent="0.2">
      <c r="A90" s="36"/>
      <c r="B90" s="36" t="s">
        <v>51</v>
      </c>
      <c r="C90" s="36" t="s">
        <v>12</v>
      </c>
      <c r="D90" s="36"/>
      <c r="E90" s="36"/>
      <c r="F90" s="36"/>
      <c r="G90" s="36" t="s">
        <v>12</v>
      </c>
      <c r="H90" s="36" t="s">
        <v>12</v>
      </c>
    </row>
    <row r="91" spans="1:11" x14ac:dyDescent="0.2">
      <c r="A91" s="79" t="s">
        <v>127</v>
      </c>
      <c r="B91" s="77"/>
      <c r="C91" s="77"/>
      <c r="D91" s="77"/>
      <c r="E91" s="77"/>
      <c r="F91" s="77"/>
      <c r="G91" s="77"/>
      <c r="H91" s="77"/>
    </row>
    <row r="92" spans="1:11" ht="15" x14ac:dyDescent="0.2">
      <c r="A92" s="36" t="s">
        <v>19</v>
      </c>
      <c r="B92" s="36" t="s">
        <v>53</v>
      </c>
      <c r="C92" s="36" t="s">
        <v>12</v>
      </c>
      <c r="D92" s="36"/>
      <c r="E92" s="36"/>
      <c r="F92" s="36">
        <f t="shared" ref="F92" si="33">E92-D92</f>
        <v>0</v>
      </c>
      <c r="G92" s="36" t="s">
        <v>12</v>
      </c>
      <c r="H92" s="36" t="s">
        <v>12</v>
      </c>
    </row>
    <row r="93" spans="1:11" x14ac:dyDescent="0.2">
      <c r="A93" s="79" t="s">
        <v>162</v>
      </c>
      <c r="B93" s="77"/>
      <c r="C93" s="77"/>
      <c r="D93" s="77"/>
      <c r="E93" s="77"/>
      <c r="F93" s="77"/>
      <c r="G93" s="77"/>
      <c r="H93" s="77"/>
    </row>
    <row r="94" spans="1:11" x14ac:dyDescent="0.2">
      <c r="A94" s="77" t="s">
        <v>55</v>
      </c>
      <c r="B94" s="77"/>
      <c r="C94" s="77"/>
      <c r="D94" s="77"/>
      <c r="E94" s="77"/>
      <c r="F94" s="77"/>
      <c r="G94" s="77"/>
      <c r="H94" s="77"/>
    </row>
    <row r="95" spans="1:11" ht="15" x14ac:dyDescent="0.2">
      <c r="A95" s="36" t="s">
        <v>21</v>
      </c>
      <c r="B95" s="36" t="s">
        <v>56</v>
      </c>
      <c r="C95" s="36"/>
      <c r="D95" s="36"/>
      <c r="E95" s="36"/>
      <c r="F95" s="36"/>
      <c r="G95" s="36"/>
      <c r="H95" s="36"/>
    </row>
    <row r="96" spans="1:11" ht="15" x14ac:dyDescent="0.2">
      <c r="A96" s="36"/>
      <c r="B96" s="36" t="s">
        <v>57</v>
      </c>
      <c r="C96" s="36"/>
      <c r="D96" s="36"/>
      <c r="E96" s="36"/>
      <c r="F96" s="36">
        <f t="shared" ref="F96" si="34">E96-D96</f>
        <v>0</v>
      </c>
      <c r="G96" s="36"/>
      <c r="H96" s="36"/>
    </row>
    <row r="97" spans="1:11" ht="13.5" thickBot="1" x14ac:dyDescent="0.25">
      <c r="A97" s="94" t="s">
        <v>58</v>
      </c>
      <c r="B97" s="95"/>
      <c r="C97" s="95"/>
      <c r="D97" s="95"/>
      <c r="E97" s="95"/>
      <c r="F97" s="95"/>
      <c r="G97" s="95"/>
      <c r="H97" s="96"/>
    </row>
    <row r="98" spans="1:11" ht="30" x14ac:dyDescent="0.2">
      <c r="A98" s="36"/>
      <c r="B98" s="38" t="s">
        <v>126</v>
      </c>
      <c r="C98" s="36"/>
      <c r="D98" s="36"/>
      <c r="E98" s="36"/>
      <c r="F98" s="36">
        <f t="shared" ref="F98" si="35">E98-D98</f>
        <v>0</v>
      </c>
      <c r="G98" s="36"/>
      <c r="H98" s="36"/>
    </row>
    <row r="99" spans="1:11" ht="30" x14ac:dyDescent="0.2">
      <c r="A99" s="36"/>
      <c r="B99" s="36" t="s">
        <v>60</v>
      </c>
      <c r="C99" s="36"/>
      <c r="D99" s="36"/>
      <c r="E99" s="36"/>
      <c r="F99" s="36"/>
      <c r="G99" s="36"/>
      <c r="H99" s="36"/>
    </row>
    <row r="100" spans="1:11" ht="30" x14ac:dyDescent="0.2">
      <c r="A100" s="36" t="s">
        <v>22</v>
      </c>
      <c r="B100" s="36" t="s">
        <v>61</v>
      </c>
      <c r="C100" s="36" t="s">
        <v>12</v>
      </c>
      <c r="D100" s="36"/>
      <c r="E100" s="36"/>
      <c r="F100" s="36"/>
      <c r="G100" s="36" t="s">
        <v>12</v>
      </c>
      <c r="H100" s="36" t="s">
        <v>12</v>
      </c>
    </row>
    <row r="101" spans="1:11" ht="22.9" customHeight="1" x14ac:dyDescent="0.2">
      <c r="A101" s="92" t="s">
        <v>161</v>
      </c>
      <c r="B101" s="92"/>
      <c r="C101" s="92"/>
      <c r="D101" s="92"/>
      <c r="E101" s="92"/>
      <c r="F101" s="92"/>
      <c r="G101" s="92"/>
      <c r="H101" s="92"/>
      <c r="I101" s="92"/>
      <c r="J101" s="92"/>
      <c r="K101" s="92"/>
    </row>
    <row r="102" spans="1:11" ht="18" customHeight="1" x14ac:dyDescent="0.2">
      <c r="A102" s="93" t="s">
        <v>268</v>
      </c>
      <c r="B102" s="93"/>
      <c r="C102" s="93"/>
      <c r="D102" s="93"/>
      <c r="E102" s="93"/>
      <c r="F102" s="93"/>
      <c r="G102" s="93"/>
      <c r="H102" s="93"/>
      <c r="I102" s="93"/>
      <c r="J102" s="93"/>
      <c r="K102" s="93"/>
    </row>
    <row r="103" spans="1:11" ht="18" customHeight="1" x14ac:dyDescent="0.2">
      <c r="A103" s="93" t="s">
        <v>178</v>
      </c>
      <c r="B103" s="97"/>
      <c r="C103" s="97"/>
      <c r="D103" s="97"/>
      <c r="E103" s="97"/>
      <c r="F103" s="97"/>
      <c r="G103" s="97"/>
      <c r="H103" s="97"/>
      <c r="I103" s="97"/>
      <c r="J103" s="97"/>
      <c r="K103" s="97"/>
    </row>
    <row r="104" spans="1:11" ht="30.75" customHeight="1" x14ac:dyDescent="0.2">
      <c r="A104" s="98" t="s">
        <v>269</v>
      </c>
      <c r="B104" s="99"/>
      <c r="C104" s="99"/>
      <c r="D104" s="99"/>
      <c r="E104" s="99"/>
      <c r="F104" s="99"/>
      <c r="G104" s="99"/>
      <c r="H104" s="99"/>
      <c r="I104" s="99"/>
      <c r="J104" s="99"/>
      <c r="K104" s="99"/>
    </row>
    <row r="105" spans="1:11" ht="39" customHeight="1" x14ac:dyDescent="0.2">
      <c r="A105" s="93" t="s">
        <v>270</v>
      </c>
      <c r="B105" s="93"/>
      <c r="C105" s="93"/>
      <c r="D105" s="93"/>
      <c r="E105" s="93"/>
      <c r="F105" s="93"/>
      <c r="G105" s="93"/>
      <c r="H105" s="93"/>
      <c r="I105" s="93"/>
      <c r="J105" s="93"/>
      <c r="K105" s="93"/>
    </row>
    <row r="106" spans="1:11" ht="28.35" customHeight="1" x14ac:dyDescent="0.2">
      <c r="A106" s="93" t="s">
        <v>271</v>
      </c>
      <c r="B106" s="93"/>
      <c r="C106" s="93"/>
      <c r="D106" s="93"/>
      <c r="E106" s="93"/>
      <c r="F106" s="93"/>
      <c r="G106" s="93"/>
      <c r="H106" s="93"/>
      <c r="I106" s="93"/>
      <c r="J106" s="93"/>
      <c r="K106" s="93"/>
    </row>
    <row r="107" spans="1:11" ht="21" customHeight="1" x14ac:dyDescent="0.2">
      <c r="A107" s="93" t="s">
        <v>164</v>
      </c>
      <c r="B107" s="93"/>
      <c r="C107" s="93"/>
      <c r="D107" s="93"/>
      <c r="E107" s="93"/>
      <c r="F107" s="93"/>
      <c r="G107" s="93"/>
      <c r="H107" s="93"/>
      <c r="I107" s="93"/>
      <c r="J107" s="93"/>
      <c r="K107" s="93"/>
    </row>
    <row r="109" spans="1:11" ht="54.75" customHeight="1" x14ac:dyDescent="0.25">
      <c r="A109" s="102" t="s">
        <v>214</v>
      </c>
      <c r="B109" s="102"/>
      <c r="C109" s="102"/>
      <c r="D109" s="102"/>
      <c r="E109" s="87"/>
      <c r="F109" s="87"/>
      <c r="G109" s="87"/>
      <c r="H109" s="105" t="s">
        <v>213</v>
      </c>
      <c r="I109" s="105"/>
      <c r="J109" s="105"/>
    </row>
    <row r="110" spans="1:11" ht="14.25" customHeight="1" x14ac:dyDescent="0.2">
      <c r="A110" s="33"/>
      <c r="B110" s="33"/>
      <c r="C110" s="33"/>
      <c r="D110" s="33"/>
      <c r="E110" s="104" t="s">
        <v>228</v>
      </c>
      <c r="F110" s="104"/>
      <c r="G110" s="104"/>
      <c r="H110" s="103" t="s">
        <v>229</v>
      </c>
      <c r="I110" s="103"/>
      <c r="J110" s="103"/>
    </row>
  </sheetData>
  <mergeCells count="77">
    <mergeCell ref="A109:D109"/>
    <mergeCell ref="E110:G110"/>
    <mergeCell ref="H110:J110"/>
    <mergeCell ref="F52:H52"/>
    <mergeCell ref="I52:K52"/>
    <mergeCell ref="A54:K54"/>
    <mergeCell ref="H109:J109"/>
    <mergeCell ref="A106:K106"/>
    <mergeCell ref="A107:K107"/>
    <mergeCell ref="A101:K101"/>
    <mergeCell ref="A102:K102"/>
    <mergeCell ref="A103:K103"/>
    <mergeCell ref="A104:K104"/>
    <mergeCell ref="F60:H60"/>
    <mergeCell ref="I60:K60"/>
    <mergeCell ref="A55:K55"/>
    <mergeCell ref="C4:K4"/>
    <mergeCell ref="C6:K6"/>
    <mergeCell ref="A78:K78"/>
    <mergeCell ref="A105:K105"/>
    <mergeCell ref="A63:K63"/>
    <mergeCell ref="A64:K64"/>
    <mergeCell ref="A67:K67"/>
    <mergeCell ref="A68:K68"/>
    <mergeCell ref="A77:K77"/>
    <mergeCell ref="A94:H94"/>
    <mergeCell ref="A97:H97"/>
    <mergeCell ref="A79:K79"/>
    <mergeCell ref="A80:K80"/>
    <mergeCell ref="A82:K82"/>
    <mergeCell ref="A91:H91"/>
    <mergeCell ref="A93:H93"/>
    <mergeCell ref="A56:K56"/>
    <mergeCell ref="A57:K57"/>
    <mergeCell ref="A58:K58"/>
    <mergeCell ref="A59:K59"/>
    <mergeCell ref="A60:A61"/>
    <mergeCell ref="B60:B61"/>
    <mergeCell ref="C60:E60"/>
    <mergeCell ref="C52:E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E109:G109"/>
    <mergeCell ref="H1:K1"/>
    <mergeCell ref="H2:K2"/>
    <mergeCell ref="A3:K3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17:K17"/>
  </mergeCells>
  <pageMargins left="0.7" right="0.7" top="0.75" bottom="0.75" header="0.3" footer="0.3"/>
  <pageSetup paperSize="9" scale="59" orientation="landscape" r:id="rId1"/>
  <rowBreaks count="3" manualBreakCount="3">
    <brk id="37" max="16383" man="1"/>
    <brk id="68" max="16383" man="1"/>
    <brk id="8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Y113"/>
  <sheetViews>
    <sheetView view="pageBreakPreview" topLeftCell="A68" zoomScaleNormal="85" zoomScaleSheetLayoutView="100" workbookViewId="0">
      <selection activeCell="A68" sqref="A1:XFD1048576"/>
    </sheetView>
  </sheetViews>
  <sheetFormatPr defaultColWidth="34" defaultRowHeight="12.75" x14ac:dyDescent="0.2"/>
  <cols>
    <col min="1" max="1" width="5.42578125" style="2" customWidth="1"/>
    <col min="2" max="2" width="34" style="2"/>
    <col min="3" max="3" width="11.7109375" style="2" customWidth="1"/>
    <col min="4" max="4" width="9.42578125" style="2" customWidth="1"/>
    <col min="5" max="6" width="11" style="2" customWidth="1"/>
    <col min="7" max="7" width="10.42578125" style="2" customWidth="1"/>
    <col min="8" max="8" width="11.42578125" style="2" customWidth="1"/>
    <col min="9" max="11" width="9.42578125" style="2" customWidth="1"/>
    <col min="12" max="12" width="7.85546875" style="2" customWidth="1"/>
    <col min="13" max="13" width="19.42578125" style="2" customWidth="1"/>
    <col min="14" max="16384" width="34" style="2"/>
  </cols>
  <sheetData>
    <row r="1" spans="1:11" x14ac:dyDescent="0.2">
      <c r="H1" s="81" t="s">
        <v>62</v>
      </c>
      <c r="I1" s="81"/>
      <c r="J1" s="81"/>
      <c r="K1" s="81"/>
    </row>
    <row r="2" spans="1:11" ht="29.45" customHeight="1" x14ac:dyDescent="0.2">
      <c r="H2" s="81" t="s">
        <v>63</v>
      </c>
      <c r="I2" s="81"/>
      <c r="J2" s="81"/>
      <c r="K2" s="81"/>
    </row>
    <row r="3" spans="1:11" ht="18.75" x14ac:dyDescent="0.2">
      <c r="A3" s="69" t="s">
        <v>234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ht="33" customHeight="1" x14ac:dyDescent="0.2">
      <c r="A4" s="34" t="s">
        <v>64</v>
      </c>
      <c r="B4" s="34">
        <v>3700000</v>
      </c>
      <c r="C4" s="106" t="s">
        <v>165</v>
      </c>
      <c r="D4" s="106"/>
      <c r="E4" s="106"/>
      <c r="F4" s="106"/>
      <c r="G4" s="106"/>
      <c r="H4" s="106"/>
      <c r="I4" s="106"/>
      <c r="J4" s="106"/>
      <c r="K4" s="106"/>
    </row>
    <row r="5" spans="1:11" ht="18" customHeight="1" x14ac:dyDescent="0.2">
      <c r="A5" s="1"/>
      <c r="B5" s="1" t="s">
        <v>65</v>
      </c>
      <c r="C5" s="1"/>
      <c r="D5" s="82" t="s">
        <v>66</v>
      </c>
      <c r="E5" s="82"/>
      <c r="F5" s="82"/>
      <c r="G5" s="82"/>
      <c r="H5" s="82"/>
      <c r="I5" s="82"/>
      <c r="J5" s="82"/>
      <c r="K5" s="82"/>
    </row>
    <row r="6" spans="1:11" ht="31.5" customHeight="1" x14ac:dyDescent="0.2">
      <c r="A6" s="34" t="s">
        <v>67</v>
      </c>
      <c r="B6" s="34">
        <v>3710000</v>
      </c>
      <c r="C6" s="106" t="s">
        <v>165</v>
      </c>
      <c r="D6" s="106"/>
      <c r="E6" s="106"/>
      <c r="F6" s="106"/>
      <c r="G6" s="106"/>
      <c r="H6" s="106"/>
      <c r="I6" s="106"/>
      <c r="J6" s="106"/>
      <c r="K6" s="106"/>
    </row>
    <row r="7" spans="1:11" ht="18" customHeight="1" x14ac:dyDescent="0.2">
      <c r="B7" s="1" t="s">
        <v>65</v>
      </c>
      <c r="D7" s="82" t="s">
        <v>68</v>
      </c>
      <c r="E7" s="82"/>
      <c r="F7" s="82"/>
      <c r="G7" s="82"/>
      <c r="H7" s="82"/>
      <c r="I7" s="82"/>
      <c r="J7" s="82"/>
      <c r="K7" s="82"/>
    </row>
    <row r="8" spans="1:11" s="34" customFormat="1" ht="30.75" customHeight="1" x14ac:dyDescent="0.2">
      <c r="A8" s="34" t="s">
        <v>69</v>
      </c>
      <c r="B8" s="34">
        <v>3717520</v>
      </c>
      <c r="C8" s="23" t="s">
        <v>180</v>
      </c>
      <c r="D8" s="69" t="s">
        <v>199</v>
      </c>
      <c r="E8" s="69"/>
      <c r="F8" s="69"/>
      <c r="G8" s="69"/>
      <c r="H8" s="69"/>
      <c r="I8" s="69"/>
      <c r="J8" s="69"/>
      <c r="K8" s="69"/>
    </row>
    <row r="9" spans="1:11" s="1" customFormat="1" ht="18.75" x14ac:dyDescent="0.2">
      <c r="A9" s="34"/>
      <c r="B9" s="1" t="s">
        <v>65</v>
      </c>
      <c r="C9" s="43" t="s">
        <v>70</v>
      </c>
    </row>
    <row r="10" spans="1:11" s="1" customFormat="1" ht="63.2" customHeight="1" x14ac:dyDescent="0.2">
      <c r="A10" s="34" t="s">
        <v>71</v>
      </c>
      <c r="B10" s="34" t="s">
        <v>72</v>
      </c>
      <c r="C10" s="71" t="s">
        <v>251</v>
      </c>
      <c r="D10" s="71"/>
      <c r="E10" s="71"/>
      <c r="F10" s="71"/>
      <c r="G10" s="71"/>
      <c r="H10" s="71"/>
      <c r="I10" s="71"/>
      <c r="J10" s="71"/>
      <c r="K10" s="71"/>
    </row>
    <row r="11" spans="1:11" s="1" customFormat="1" ht="16.899999999999999" customHeight="1" x14ac:dyDescent="0.2">
      <c r="A11" s="34" t="s">
        <v>73</v>
      </c>
      <c r="B11" s="72" t="s">
        <v>74</v>
      </c>
      <c r="C11" s="72"/>
      <c r="D11" s="72"/>
      <c r="E11" s="72"/>
      <c r="F11" s="72"/>
      <c r="G11" s="72"/>
      <c r="H11" s="72"/>
      <c r="I11" s="72"/>
      <c r="J11" s="72"/>
      <c r="K11" s="72"/>
    </row>
    <row r="12" spans="1:11" ht="18" customHeight="1" x14ac:dyDescent="0.2">
      <c r="A12" s="74" t="s">
        <v>252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</row>
    <row r="13" spans="1:11" ht="16.899999999999999" customHeight="1" x14ac:dyDescent="0.2">
      <c r="A13" s="77" t="s">
        <v>0</v>
      </c>
      <c r="B13" s="77" t="s">
        <v>1</v>
      </c>
      <c r="C13" s="84" t="s">
        <v>2</v>
      </c>
      <c r="D13" s="84"/>
      <c r="E13" s="84"/>
      <c r="F13" s="84" t="s">
        <v>3</v>
      </c>
      <c r="G13" s="84"/>
      <c r="H13" s="84"/>
      <c r="I13" s="84" t="s">
        <v>4</v>
      </c>
      <c r="J13" s="84"/>
      <c r="K13" s="84"/>
    </row>
    <row r="14" spans="1:11" ht="22.5" x14ac:dyDescent="0.2">
      <c r="A14" s="77"/>
      <c r="B14" s="77"/>
      <c r="C14" s="39" t="s">
        <v>76</v>
      </c>
      <c r="D14" s="39" t="s">
        <v>77</v>
      </c>
      <c r="E14" s="39" t="s">
        <v>78</v>
      </c>
      <c r="F14" s="39" t="s">
        <v>76</v>
      </c>
      <c r="G14" s="39" t="s">
        <v>77</v>
      </c>
      <c r="H14" s="39" t="s">
        <v>78</v>
      </c>
      <c r="I14" s="39" t="s">
        <v>80</v>
      </c>
      <c r="J14" s="39" t="s">
        <v>81</v>
      </c>
      <c r="K14" s="39" t="s">
        <v>78</v>
      </c>
    </row>
    <row r="15" spans="1:11" s="5" customFormat="1" ht="11.25" x14ac:dyDescent="0.2">
      <c r="A15" s="39"/>
      <c r="B15" s="39"/>
      <c r="C15" s="39" t="s">
        <v>82</v>
      </c>
      <c r="D15" s="39" t="s">
        <v>83</v>
      </c>
      <c r="E15" s="39" t="s">
        <v>84</v>
      </c>
      <c r="F15" s="39" t="s">
        <v>85</v>
      </c>
      <c r="G15" s="39" t="s">
        <v>86</v>
      </c>
      <c r="H15" s="39" t="s">
        <v>87</v>
      </c>
      <c r="I15" s="39" t="s">
        <v>88</v>
      </c>
      <c r="J15" s="39" t="s">
        <v>89</v>
      </c>
      <c r="K15" s="39" t="s">
        <v>90</v>
      </c>
    </row>
    <row r="16" spans="1:11" s="43" customFormat="1" ht="15" x14ac:dyDescent="0.2">
      <c r="A16" s="40" t="s">
        <v>6</v>
      </c>
      <c r="B16" s="42" t="s">
        <v>116</v>
      </c>
      <c r="C16" s="56">
        <v>83</v>
      </c>
      <c r="D16" s="56">
        <v>24.72</v>
      </c>
      <c r="E16" s="56">
        <f>C16+D16</f>
        <v>107.72</v>
      </c>
      <c r="F16" s="56">
        <v>82.269379999999998</v>
      </c>
      <c r="G16" s="56">
        <v>24.72</v>
      </c>
      <c r="H16" s="56">
        <f>F16+G16</f>
        <v>106.98938</v>
      </c>
      <c r="I16" s="56">
        <f>C16-F16</f>
        <v>0.73062000000000182</v>
      </c>
      <c r="J16" s="56">
        <f>D16-G16</f>
        <v>0</v>
      </c>
      <c r="K16" s="56">
        <f>I16+J16</f>
        <v>0.73062000000000182</v>
      </c>
    </row>
    <row r="17" spans="1:11" ht="36.75" customHeight="1" x14ac:dyDescent="0.2">
      <c r="A17" s="74" t="s">
        <v>272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</row>
    <row r="18" spans="1:11" ht="15.75" x14ac:dyDescent="0.2">
      <c r="A18" s="36"/>
      <c r="B18" s="36" t="s">
        <v>7</v>
      </c>
      <c r="C18" s="36"/>
      <c r="D18" s="36"/>
      <c r="E18" s="36"/>
      <c r="F18" s="36"/>
      <c r="G18" s="36"/>
      <c r="H18" s="36"/>
      <c r="I18" s="36"/>
      <c r="J18" s="36"/>
      <c r="K18" s="36"/>
    </row>
    <row r="19" spans="1:11" ht="30" x14ac:dyDescent="0.2">
      <c r="A19" s="36" t="s">
        <v>5</v>
      </c>
      <c r="B19" s="38" t="s">
        <v>218</v>
      </c>
      <c r="C19" s="56">
        <f>C16</f>
        <v>83</v>
      </c>
      <c r="D19" s="56">
        <f t="shared" ref="D19:I19" si="0">D16</f>
        <v>24.72</v>
      </c>
      <c r="E19" s="56">
        <f t="shared" si="0"/>
        <v>107.72</v>
      </c>
      <c r="F19" s="56">
        <f t="shared" si="0"/>
        <v>82.269379999999998</v>
      </c>
      <c r="G19" s="56">
        <f t="shared" si="0"/>
        <v>24.72</v>
      </c>
      <c r="H19" s="56">
        <f t="shared" si="0"/>
        <v>106.98938</v>
      </c>
      <c r="I19" s="56">
        <f t="shared" si="0"/>
        <v>0.73062000000000182</v>
      </c>
      <c r="J19" s="56">
        <f>D19-G19</f>
        <v>0</v>
      </c>
      <c r="K19" s="56">
        <f>I19+J19</f>
        <v>0.73062000000000182</v>
      </c>
    </row>
    <row r="20" spans="1:11" ht="21.6" customHeight="1" x14ac:dyDescent="0.2">
      <c r="A20" s="74" t="s">
        <v>94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</row>
    <row r="21" spans="1:11" ht="36" x14ac:dyDescent="0.2">
      <c r="A21" s="36" t="s">
        <v>8</v>
      </c>
      <c r="B21" s="36" t="s">
        <v>9</v>
      </c>
      <c r="C21" s="6" t="s">
        <v>91</v>
      </c>
      <c r="D21" s="6" t="s">
        <v>92</v>
      </c>
      <c r="E21" s="6" t="s">
        <v>93</v>
      </c>
    </row>
    <row r="22" spans="1:11" ht="15" x14ac:dyDescent="0.2">
      <c r="A22" s="36" t="s">
        <v>6</v>
      </c>
      <c r="B22" s="36" t="s">
        <v>11</v>
      </c>
      <c r="C22" s="36" t="s">
        <v>12</v>
      </c>
      <c r="D22" s="36"/>
      <c r="E22" s="36" t="s">
        <v>12</v>
      </c>
    </row>
    <row r="23" spans="1:11" ht="15" x14ac:dyDescent="0.2">
      <c r="A23" s="36"/>
      <c r="B23" s="36" t="s">
        <v>13</v>
      </c>
      <c r="C23" s="36"/>
      <c r="D23" s="36"/>
      <c r="E23" s="36"/>
    </row>
    <row r="24" spans="1:11" ht="15" x14ac:dyDescent="0.2">
      <c r="A24" s="36" t="s">
        <v>14</v>
      </c>
      <c r="B24" s="36" t="s">
        <v>15</v>
      </c>
      <c r="C24" s="36" t="s">
        <v>12</v>
      </c>
      <c r="D24" s="36"/>
      <c r="E24" s="36" t="s">
        <v>12</v>
      </c>
    </row>
    <row r="25" spans="1:11" ht="15" x14ac:dyDescent="0.2">
      <c r="A25" s="36" t="s">
        <v>16</v>
      </c>
      <c r="B25" s="36" t="s">
        <v>17</v>
      </c>
      <c r="C25" s="36" t="s">
        <v>12</v>
      </c>
      <c r="D25" s="36"/>
      <c r="E25" s="36" t="s">
        <v>12</v>
      </c>
    </row>
    <row r="26" spans="1:11" x14ac:dyDescent="0.2">
      <c r="A26" s="77" t="s">
        <v>18</v>
      </c>
      <c r="B26" s="77"/>
      <c r="C26" s="77"/>
      <c r="D26" s="77"/>
      <c r="E26" s="77"/>
    </row>
    <row r="27" spans="1:11" ht="15" x14ac:dyDescent="0.2">
      <c r="A27" s="36" t="s">
        <v>19</v>
      </c>
      <c r="B27" s="36" t="s">
        <v>20</v>
      </c>
      <c r="C27" s="40">
        <f>SUM(C29:C32)</f>
        <v>24.72</v>
      </c>
      <c r="D27" s="40">
        <f t="shared" ref="D27:E27" si="1">SUM(D29:D32)</f>
        <v>24.72</v>
      </c>
      <c r="E27" s="40">
        <f t="shared" si="1"/>
        <v>0</v>
      </c>
    </row>
    <row r="28" spans="1:11" ht="15" x14ac:dyDescent="0.2">
      <c r="A28" s="36"/>
      <c r="B28" s="36" t="s">
        <v>13</v>
      </c>
      <c r="C28" s="40"/>
      <c r="D28" s="40"/>
      <c r="E28" s="40"/>
    </row>
    <row r="29" spans="1:11" ht="15" x14ac:dyDescent="0.2">
      <c r="A29" s="36" t="s">
        <v>21</v>
      </c>
      <c r="B29" s="36" t="s">
        <v>15</v>
      </c>
      <c r="C29" s="40"/>
      <c r="D29" s="40"/>
      <c r="E29" s="40">
        <f>C29-D29</f>
        <v>0</v>
      </c>
    </row>
    <row r="30" spans="1:11" ht="15" x14ac:dyDescent="0.2">
      <c r="A30" s="36" t="s">
        <v>22</v>
      </c>
      <c r="B30" s="36" t="s">
        <v>23</v>
      </c>
      <c r="C30" s="40"/>
      <c r="D30" s="40"/>
      <c r="E30" s="40">
        <f t="shared" ref="E30:E32" si="2">C30-D30</f>
        <v>0</v>
      </c>
    </row>
    <row r="31" spans="1:11" ht="15" x14ac:dyDescent="0.2">
      <c r="A31" s="36" t="s">
        <v>24</v>
      </c>
      <c r="B31" s="36" t="s">
        <v>25</v>
      </c>
      <c r="C31" s="40"/>
      <c r="D31" s="40"/>
      <c r="E31" s="40">
        <f t="shared" si="2"/>
        <v>0</v>
      </c>
    </row>
    <row r="32" spans="1:11" ht="15" x14ac:dyDescent="0.2">
      <c r="A32" s="36" t="s">
        <v>26</v>
      </c>
      <c r="B32" s="36" t="s">
        <v>27</v>
      </c>
      <c r="C32" s="56">
        <v>24.72</v>
      </c>
      <c r="D32" s="40">
        <v>24.72</v>
      </c>
      <c r="E32" s="40">
        <f t="shared" si="2"/>
        <v>0</v>
      </c>
    </row>
    <row r="33" spans="1:25" ht="30" customHeight="1" x14ac:dyDescent="0.2">
      <c r="A33" s="79" t="s">
        <v>253</v>
      </c>
      <c r="B33" s="77"/>
      <c r="C33" s="77"/>
      <c r="D33" s="77"/>
      <c r="E33" s="77"/>
    </row>
    <row r="34" spans="1:25" ht="15" x14ac:dyDescent="0.2">
      <c r="A34" s="36" t="s">
        <v>29</v>
      </c>
      <c r="B34" s="36" t="s">
        <v>30</v>
      </c>
      <c r="C34" s="36" t="s">
        <v>12</v>
      </c>
      <c r="D34" s="36"/>
      <c r="E34" s="36"/>
    </row>
    <row r="35" spans="1:25" ht="15" x14ac:dyDescent="0.2">
      <c r="A35" s="36"/>
      <c r="B35" s="36" t="s">
        <v>13</v>
      </c>
      <c r="C35" s="36"/>
      <c r="D35" s="36"/>
      <c r="E35" s="36"/>
    </row>
    <row r="36" spans="1:25" ht="15" x14ac:dyDescent="0.2">
      <c r="A36" s="36" t="s">
        <v>31</v>
      </c>
      <c r="B36" s="36" t="s">
        <v>15</v>
      </c>
      <c r="C36" s="36" t="s">
        <v>12</v>
      </c>
      <c r="D36" s="36"/>
      <c r="E36" s="36"/>
    </row>
    <row r="37" spans="1:25" ht="15" x14ac:dyDescent="0.2">
      <c r="A37" s="36" t="s">
        <v>32</v>
      </c>
      <c r="B37" s="36" t="s">
        <v>27</v>
      </c>
      <c r="C37" s="36" t="s">
        <v>12</v>
      </c>
      <c r="D37" s="36"/>
      <c r="E37" s="36"/>
    </row>
    <row r="38" spans="1:25" ht="16.149999999999999" customHeight="1" x14ac:dyDescent="0.2">
      <c r="A38" s="74" t="s">
        <v>95</v>
      </c>
      <c r="B38" s="75"/>
      <c r="C38" s="75"/>
      <c r="D38" s="75"/>
      <c r="E38" s="75"/>
      <c r="F38" s="75"/>
      <c r="G38" s="75"/>
      <c r="H38" s="75"/>
      <c r="I38" s="75"/>
      <c r="J38" s="75"/>
      <c r="K38" s="75"/>
    </row>
    <row r="39" spans="1:25" x14ac:dyDescent="0.2">
      <c r="A39" s="77" t="s">
        <v>8</v>
      </c>
      <c r="B39" s="77" t="s">
        <v>9</v>
      </c>
      <c r="C39" s="77" t="s">
        <v>33</v>
      </c>
      <c r="D39" s="77"/>
      <c r="E39" s="77"/>
      <c r="F39" s="77" t="s">
        <v>34</v>
      </c>
      <c r="G39" s="77"/>
      <c r="H39" s="77"/>
      <c r="I39" s="77" t="s">
        <v>10</v>
      </c>
      <c r="J39" s="77"/>
      <c r="K39" s="77"/>
    </row>
    <row r="40" spans="1:25" ht="22.5" x14ac:dyDescent="0.2">
      <c r="A40" s="77"/>
      <c r="B40" s="77"/>
      <c r="C40" s="39" t="s">
        <v>128</v>
      </c>
      <c r="D40" s="39" t="s">
        <v>115</v>
      </c>
      <c r="E40" s="39" t="s">
        <v>78</v>
      </c>
      <c r="F40" s="39" t="s">
        <v>128</v>
      </c>
      <c r="G40" s="39" t="s">
        <v>115</v>
      </c>
      <c r="H40" s="39" t="s">
        <v>78</v>
      </c>
      <c r="I40" s="39" t="s">
        <v>128</v>
      </c>
      <c r="J40" s="39" t="s">
        <v>115</v>
      </c>
      <c r="K40" s="39" t="s">
        <v>78</v>
      </c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</row>
    <row r="41" spans="1:25" s="7" customFormat="1" ht="14.25" x14ac:dyDescent="0.2">
      <c r="A41" s="37" t="s">
        <v>96</v>
      </c>
      <c r="B41" s="37" t="s">
        <v>97</v>
      </c>
      <c r="C41" s="78"/>
      <c r="D41" s="78"/>
      <c r="E41" s="78"/>
      <c r="F41" s="78"/>
      <c r="G41" s="78"/>
      <c r="H41" s="78"/>
      <c r="I41" s="78"/>
      <c r="J41" s="78"/>
      <c r="K41" s="78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</row>
    <row r="42" spans="1:25" s="7" customFormat="1" ht="21" customHeight="1" x14ac:dyDescent="0.2">
      <c r="A42" s="37">
        <v>1</v>
      </c>
      <c r="B42" s="36" t="s">
        <v>200</v>
      </c>
      <c r="C42" s="40">
        <v>83000</v>
      </c>
      <c r="D42" s="40">
        <v>24720</v>
      </c>
      <c r="E42" s="40">
        <f t="shared" ref="E42" si="3">C42+D42</f>
        <v>107720</v>
      </c>
      <c r="F42" s="40">
        <v>82269.38</v>
      </c>
      <c r="G42" s="40">
        <v>24720</v>
      </c>
      <c r="H42" s="40">
        <f t="shared" ref="H42" si="4">F42+G42</f>
        <v>106989.38</v>
      </c>
      <c r="I42" s="40">
        <f t="shared" ref="I42" si="5">F42-C42</f>
        <v>-730.61999999999534</v>
      </c>
      <c r="J42" s="40">
        <f t="shared" ref="J42" si="6">G42-D42</f>
        <v>0</v>
      </c>
      <c r="K42" s="40">
        <f t="shared" ref="K42" si="7">I42+J42</f>
        <v>-730.61999999999534</v>
      </c>
      <c r="M42" s="58"/>
      <c r="N42" s="58"/>
      <c r="O42" s="58"/>
      <c r="P42" s="58"/>
      <c r="Q42" s="58"/>
      <c r="R42" s="58"/>
      <c r="S42" s="58"/>
      <c r="T42" s="44"/>
      <c r="U42" s="44"/>
      <c r="V42" s="44"/>
      <c r="W42" s="44"/>
      <c r="X42" s="44"/>
    </row>
    <row r="43" spans="1:25" ht="35.25" customHeight="1" x14ac:dyDescent="0.2">
      <c r="A43" s="76" t="s">
        <v>273</v>
      </c>
      <c r="B43" s="78"/>
      <c r="C43" s="78"/>
      <c r="D43" s="78"/>
      <c r="E43" s="78"/>
      <c r="F43" s="78"/>
      <c r="G43" s="78"/>
      <c r="H43" s="78"/>
      <c r="I43" s="78"/>
      <c r="J43" s="78"/>
      <c r="K43" s="78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</row>
    <row r="44" spans="1:25" s="7" customFormat="1" ht="14.25" x14ac:dyDescent="0.2">
      <c r="A44" s="37" t="s">
        <v>98</v>
      </c>
      <c r="B44" s="37" t="s">
        <v>99</v>
      </c>
      <c r="C44" s="78"/>
      <c r="D44" s="78"/>
      <c r="E44" s="78"/>
      <c r="F44" s="78"/>
      <c r="G44" s="78"/>
      <c r="H44" s="78"/>
      <c r="I44" s="78"/>
      <c r="J44" s="78"/>
      <c r="K44" s="78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</row>
    <row r="45" spans="1:25" ht="38.25" customHeight="1" x14ac:dyDescent="0.2">
      <c r="A45" s="36">
        <v>2</v>
      </c>
      <c r="B45" s="36" t="s">
        <v>172</v>
      </c>
      <c r="C45" s="40">
        <v>0</v>
      </c>
      <c r="D45" s="40">
        <v>1</v>
      </c>
      <c r="E45" s="40">
        <f t="shared" ref="E45:E51" si="8">C45+D45</f>
        <v>1</v>
      </c>
      <c r="F45" s="40">
        <v>0</v>
      </c>
      <c r="G45" s="40">
        <v>1</v>
      </c>
      <c r="H45" s="40">
        <f t="shared" ref="H45:H51" si="9">F45+G45</f>
        <v>1</v>
      </c>
      <c r="I45" s="40">
        <f t="shared" ref="I45:J51" si="10">F45-C45</f>
        <v>0</v>
      </c>
      <c r="J45" s="40">
        <f t="shared" si="10"/>
        <v>0</v>
      </c>
      <c r="K45" s="40">
        <f t="shared" ref="K45:K51" si="11">I45+J45</f>
        <v>0</v>
      </c>
      <c r="M45" s="59"/>
      <c r="N45" s="60"/>
      <c r="O45" s="60"/>
      <c r="P45" s="60"/>
      <c r="Q45" s="60"/>
      <c r="R45" s="60"/>
      <c r="S45" s="60"/>
      <c r="T45" s="57"/>
      <c r="U45" s="57"/>
      <c r="V45" s="57"/>
      <c r="W45" s="57"/>
      <c r="X45" s="57"/>
      <c r="Y45" s="57"/>
    </row>
    <row r="46" spans="1:25" ht="44.25" customHeight="1" x14ac:dyDescent="0.2">
      <c r="A46" s="36">
        <v>3</v>
      </c>
      <c r="B46" s="36" t="s">
        <v>219</v>
      </c>
      <c r="C46" s="40">
        <v>19</v>
      </c>
      <c r="D46" s="40"/>
      <c r="E46" s="40">
        <f t="shared" si="8"/>
        <v>19</v>
      </c>
      <c r="F46" s="40">
        <v>19</v>
      </c>
      <c r="G46" s="40"/>
      <c r="H46" s="40">
        <f t="shared" si="9"/>
        <v>19</v>
      </c>
      <c r="I46" s="40">
        <f t="shared" si="10"/>
        <v>0</v>
      </c>
      <c r="J46" s="40">
        <f t="shared" si="10"/>
        <v>0</v>
      </c>
      <c r="K46" s="40">
        <f t="shared" si="11"/>
        <v>0</v>
      </c>
      <c r="M46" s="59"/>
      <c r="N46" s="60"/>
      <c r="O46" s="60"/>
      <c r="P46" s="60"/>
      <c r="Q46" s="60"/>
      <c r="R46" s="60"/>
      <c r="S46" s="60"/>
      <c r="T46" s="57"/>
      <c r="U46" s="57"/>
      <c r="V46" s="57"/>
      <c r="W46" s="57"/>
      <c r="X46" s="57"/>
      <c r="Y46" s="57"/>
    </row>
    <row r="47" spans="1:25" ht="22.5" customHeight="1" x14ac:dyDescent="0.2">
      <c r="A47" s="36">
        <v>4</v>
      </c>
      <c r="B47" s="38" t="s">
        <v>193</v>
      </c>
      <c r="C47" s="40">
        <v>19</v>
      </c>
      <c r="D47" s="40"/>
      <c r="E47" s="40">
        <f>C47+D47</f>
        <v>19</v>
      </c>
      <c r="F47" s="40">
        <v>19</v>
      </c>
      <c r="G47" s="40"/>
      <c r="H47" s="40">
        <f>F47+G47</f>
        <v>19</v>
      </c>
      <c r="I47" s="40">
        <f t="shared" si="10"/>
        <v>0</v>
      </c>
      <c r="J47" s="40">
        <f t="shared" si="10"/>
        <v>0</v>
      </c>
      <c r="K47" s="40">
        <f>I47+J47</f>
        <v>0</v>
      </c>
      <c r="M47" s="59"/>
      <c r="N47" s="60"/>
      <c r="O47" s="60"/>
      <c r="P47" s="60"/>
      <c r="Q47" s="60"/>
      <c r="R47" s="60"/>
      <c r="S47" s="60"/>
      <c r="T47" s="57"/>
      <c r="U47" s="57"/>
      <c r="V47" s="57"/>
      <c r="W47" s="57"/>
      <c r="X47" s="57"/>
      <c r="Y47" s="57"/>
    </row>
    <row r="48" spans="1:25" ht="16.5" customHeight="1" x14ac:dyDescent="0.2">
      <c r="A48" s="76" t="s">
        <v>120</v>
      </c>
      <c r="B48" s="77"/>
      <c r="C48" s="77"/>
      <c r="D48" s="77"/>
      <c r="E48" s="77"/>
      <c r="F48" s="77"/>
      <c r="G48" s="77"/>
      <c r="H48" s="77"/>
      <c r="I48" s="77"/>
      <c r="J48" s="77"/>
      <c r="K48" s="7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</row>
    <row r="49" spans="1:24" s="7" customFormat="1" ht="14.25" x14ac:dyDescent="0.2">
      <c r="A49" s="37" t="s">
        <v>100</v>
      </c>
      <c r="B49" s="37" t="s">
        <v>101</v>
      </c>
      <c r="C49" s="78"/>
      <c r="D49" s="78"/>
      <c r="E49" s="78"/>
      <c r="F49" s="78"/>
      <c r="G49" s="78"/>
      <c r="H49" s="78"/>
      <c r="I49" s="78"/>
      <c r="J49" s="78"/>
      <c r="K49" s="78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</row>
    <row r="50" spans="1:24" ht="41.25" customHeight="1" x14ac:dyDescent="0.2">
      <c r="A50" s="36">
        <v>5</v>
      </c>
      <c r="B50" s="61" t="s">
        <v>173</v>
      </c>
      <c r="C50" s="40"/>
      <c r="D50" s="40">
        <v>24.72</v>
      </c>
      <c r="E50" s="40">
        <f t="shared" si="8"/>
        <v>24.72</v>
      </c>
      <c r="F50" s="40"/>
      <c r="G50" s="40">
        <v>24.72</v>
      </c>
      <c r="H50" s="40">
        <f t="shared" si="9"/>
        <v>24.72</v>
      </c>
      <c r="I50" s="40">
        <f t="shared" si="10"/>
        <v>0</v>
      </c>
      <c r="J50" s="40">
        <f t="shared" si="10"/>
        <v>0</v>
      </c>
      <c r="K50" s="40">
        <f t="shared" si="11"/>
        <v>0</v>
      </c>
      <c r="M50" s="59"/>
      <c r="N50" s="60"/>
      <c r="O50" s="60"/>
      <c r="P50" s="60"/>
      <c r="Q50" s="60"/>
      <c r="R50" s="60"/>
      <c r="S50" s="60"/>
      <c r="T50" s="57"/>
      <c r="U50" s="57"/>
      <c r="V50" s="57"/>
      <c r="W50" s="57"/>
      <c r="X50" s="57"/>
    </row>
    <row r="51" spans="1:24" ht="39.75" customHeight="1" x14ac:dyDescent="0.2">
      <c r="A51" s="36">
        <v>6</v>
      </c>
      <c r="B51" s="61" t="s">
        <v>220</v>
      </c>
      <c r="C51" s="40">
        <v>4368.42</v>
      </c>
      <c r="D51" s="40"/>
      <c r="E51" s="40">
        <f t="shared" si="8"/>
        <v>4368.42</v>
      </c>
      <c r="F51" s="40">
        <v>4329.97</v>
      </c>
      <c r="G51" s="40"/>
      <c r="H51" s="40">
        <f t="shared" si="9"/>
        <v>4329.97</v>
      </c>
      <c r="I51" s="40">
        <f>F51-C51</f>
        <v>-38.449999999999818</v>
      </c>
      <c r="J51" s="40">
        <f t="shared" si="10"/>
        <v>0</v>
      </c>
      <c r="K51" s="40">
        <f t="shared" si="11"/>
        <v>-38.449999999999818</v>
      </c>
      <c r="M51" s="59"/>
      <c r="N51" s="60"/>
      <c r="O51" s="60"/>
      <c r="P51" s="60"/>
      <c r="Q51" s="60"/>
      <c r="R51" s="60"/>
      <c r="S51" s="60"/>
      <c r="T51" s="57"/>
      <c r="U51" s="57"/>
      <c r="V51" s="57"/>
      <c r="W51" s="57"/>
      <c r="X51" s="57"/>
    </row>
    <row r="52" spans="1:24" ht="15.75" customHeight="1" x14ac:dyDescent="0.2">
      <c r="A52" s="79" t="s">
        <v>274</v>
      </c>
      <c r="B52" s="77"/>
      <c r="C52" s="77"/>
      <c r="D52" s="77"/>
      <c r="E52" s="77"/>
      <c r="F52" s="77"/>
      <c r="G52" s="77"/>
      <c r="H52" s="77"/>
      <c r="I52" s="77"/>
      <c r="J52" s="77"/>
      <c r="K52" s="7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</row>
    <row r="53" spans="1:24" s="7" customFormat="1" ht="14.25" x14ac:dyDescent="0.2">
      <c r="A53" s="37">
        <v>4</v>
      </c>
      <c r="B53" s="35" t="s">
        <v>119</v>
      </c>
      <c r="C53" s="78"/>
      <c r="D53" s="78"/>
      <c r="E53" s="78"/>
      <c r="F53" s="78"/>
      <c r="G53" s="78"/>
      <c r="H53" s="78"/>
      <c r="I53" s="78"/>
      <c r="J53" s="78"/>
      <c r="K53" s="78"/>
    </row>
    <row r="54" spans="1:24" x14ac:dyDescent="0.2">
      <c r="A54" s="36"/>
      <c r="B54" s="36" t="s">
        <v>174</v>
      </c>
      <c r="C54" s="40">
        <v>100</v>
      </c>
      <c r="D54" s="40">
        <v>100</v>
      </c>
      <c r="E54" s="40">
        <v>100</v>
      </c>
      <c r="F54" s="40">
        <v>99.1</v>
      </c>
      <c r="G54" s="40">
        <v>100</v>
      </c>
      <c r="H54" s="40">
        <v>99.3</v>
      </c>
      <c r="I54" s="40">
        <f>F54-C54</f>
        <v>-0.90000000000000568</v>
      </c>
      <c r="J54" s="40">
        <f t="shared" ref="J54" si="12">G54-D54</f>
        <v>0</v>
      </c>
      <c r="K54" s="40">
        <f>H54-E54</f>
        <v>-0.70000000000000284</v>
      </c>
    </row>
    <row r="55" spans="1:24" ht="44.25" customHeight="1" x14ac:dyDescent="0.2">
      <c r="A55" s="76" t="s">
        <v>275</v>
      </c>
      <c r="B55" s="77"/>
      <c r="C55" s="77"/>
      <c r="D55" s="77"/>
      <c r="E55" s="77"/>
      <c r="F55" s="77"/>
      <c r="G55" s="77"/>
      <c r="H55" s="77"/>
      <c r="I55" s="77"/>
      <c r="J55" s="77"/>
      <c r="K55" s="77"/>
    </row>
    <row r="56" spans="1:24" ht="33" customHeight="1" x14ac:dyDescent="0.2">
      <c r="A56" s="111" t="s">
        <v>103</v>
      </c>
      <c r="B56" s="112"/>
      <c r="C56" s="112"/>
      <c r="D56" s="112"/>
      <c r="E56" s="112"/>
      <c r="F56" s="112"/>
      <c r="G56" s="112"/>
      <c r="H56" s="112"/>
      <c r="I56" s="112"/>
      <c r="J56" s="112"/>
      <c r="K56" s="112"/>
    </row>
    <row r="57" spans="1:24" ht="33" customHeight="1" x14ac:dyDescent="0.2">
      <c r="A57" s="110" t="s">
        <v>254</v>
      </c>
      <c r="B57" s="100"/>
      <c r="C57" s="100"/>
      <c r="D57" s="100"/>
      <c r="E57" s="100"/>
      <c r="F57" s="100"/>
      <c r="G57" s="100"/>
      <c r="H57" s="100"/>
      <c r="I57" s="100"/>
      <c r="J57" s="100"/>
      <c r="K57" s="100"/>
    </row>
    <row r="58" spans="1:24" ht="18" customHeight="1" x14ac:dyDescent="0.2">
      <c r="A58" s="73" t="s">
        <v>104</v>
      </c>
      <c r="B58" s="73"/>
      <c r="C58" s="73"/>
      <c r="D58" s="73"/>
      <c r="E58" s="73"/>
      <c r="F58" s="73"/>
      <c r="G58" s="73"/>
      <c r="H58" s="73"/>
      <c r="I58" s="73"/>
      <c r="J58" s="73"/>
      <c r="K58" s="73"/>
    </row>
    <row r="59" spans="1:24" ht="56.25" customHeight="1" x14ac:dyDescent="0.2">
      <c r="A59" s="100" t="s">
        <v>175</v>
      </c>
      <c r="B59" s="100"/>
      <c r="C59" s="100"/>
      <c r="D59" s="100"/>
      <c r="E59" s="100"/>
      <c r="F59" s="100"/>
      <c r="G59" s="100"/>
      <c r="H59" s="100"/>
      <c r="I59" s="100"/>
      <c r="J59" s="100"/>
      <c r="K59" s="100"/>
    </row>
    <row r="60" spans="1:24" ht="17.45" customHeight="1" x14ac:dyDescent="0.2">
      <c r="A60" s="88" t="s">
        <v>38</v>
      </c>
      <c r="B60" s="88"/>
      <c r="C60" s="88"/>
      <c r="D60" s="88"/>
      <c r="E60" s="88"/>
      <c r="F60" s="88"/>
      <c r="G60" s="88"/>
      <c r="H60" s="88"/>
      <c r="I60" s="88"/>
      <c r="J60" s="88"/>
      <c r="K60" s="88"/>
    </row>
    <row r="61" spans="1:24" ht="28.5" customHeight="1" x14ac:dyDescent="0.2">
      <c r="A61" s="77" t="s">
        <v>8</v>
      </c>
      <c r="B61" s="77" t="s">
        <v>9</v>
      </c>
      <c r="C61" s="84" t="s">
        <v>39</v>
      </c>
      <c r="D61" s="84"/>
      <c r="E61" s="84"/>
      <c r="F61" s="84" t="s">
        <v>40</v>
      </c>
      <c r="G61" s="84"/>
      <c r="H61" s="84"/>
      <c r="I61" s="101" t="s">
        <v>105</v>
      </c>
      <c r="J61" s="84"/>
      <c r="K61" s="84"/>
    </row>
    <row r="62" spans="1:24" s="5" customFormat="1" ht="24.95" customHeight="1" x14ac:dyDescent="0.2">
      <c r="A62" s="77"/>
      <c r="B62" s="77"/>
      <c r="C62" s="39" t="s">
        <v>76</v>
      </c>
      <c r="D62" s="39" t="s">
        <v>77</v>
      </c>
      <c r="E62" s="39" t="s">
        <v>78</v>
      </c>
      <c r="F62" s="39" t="s">
        <v>76</v>
      </c>
      <c r="G62" s="39" t="s">
        <v>77</v>
      </c>
      <c r="H62" s="39" t="s">
        <v>78</v>
      </c>
      <c r="I62" s="39" t="s">
        <v>76</v>
      </c>
      <c r="J62" s="39" t="s">
        <v>77</v>
      </c>
      <c r="K62" s="39" t="s">
        <v>78</v>
      </c>
    </row>
    <row r="63" spans="1:24" ht="15" x14ac:dyDescent="0.2">
      <c r="A63" s="36">
        <v>1</v>
      </c>
      <c r="B63" s="36" t="s">
        <v>41</v>
      </c>
      <c r="C63" s="56">
        <v>95.768379999999993</v>
      </c>
      <c r="D63" s="56">
        <v>0</v>
      </c>
      <c r="E63" s="56">
        <f>C63+D63</f>
        <v>95.768379999999993</v>
      </c>
      <c r="F63" s="56">
        <f>F16</f>
        <v>82.269379999999998</v>
      </c>
      <c r="G63" s="56">
        <f>G16</f>
        <v>24.72</v>
      </c>
      <c r="H63" s="56">
        <f>F63+G63</f>
        <v>106.98938</v>
      </c>
      <c r="I63" s="62">
        <f>F63/C63*100</f>
        <v>85.904533416979604</v>
      </c>
      <c r="J63" s="62"/>
      <c r="K63" s="62">
        <f>H63/E63*100</f>
        <v>111.71681091399897</v>
      </c>
    </row>
    <row r="64" spans="1:24" ht="28.9" customHeight="1" x14ac:dyDescent="0.2">
      <c r="A64" s="85" t="s">
        <v>106</v>
      </c>
      <c r="B64" s="85"/>
      <c r="C64" s="85"/>
      <c r="D64" s="85"/>
      <c r="E64" s="85"/>
      <c r="F64" s="85"/>
      <c r="G64" s="85"/>
      <c r="H64" s="85"/>
      <c r="I64" s="85"/>
      <c r="J64" s="85"/>
      <c r="K64" s="85"/>
    </row>
    <row r="65" spans="1:11" ht="19.5" customHeight="1" x14ac:dyDescent="0.2">
      <c r="A65" s="86" t="s">
        <v>255</v>
      </c>
      <c r="B65" s="86"/>
      <c r="C65" s="86"/>
      <c r="D65" s="86"/>
      <c r="E65" s="86"/>
      <c r="F65" s="86"/>
      <c r="G65" s="86"/>
      <c r="H65" s="86"/>
      <c r="I65" s="86"/>
      <c r="J65" s="86"/>
      <c r="K65" s="86"/>
    </row>
    <row r="66" spans="1:11" ht="15" x14ac:dyDescent="0.2">
      <c r="A66" s="36"/>
      <c r="B66" s="36" t="s">
        <v>13</v>
      </c>
      <c r="C66" s="36"/>
      <c r="D66" s="36"/>
      <c r="E66" s="36"/>
      <c r="F66" s="8"/>
      <c r="G66" s="8"/>
      <c r="H66" s="8"/>
      <c r="I66" s="8"/>
      <c r="J66" s="8"/>
      <c r="K66" s="8"/>
    </row>
    <row r="67" spans="1:11" ht="30" x14ac:dyDescent="0.2">
      <c r="A67" s="36">
        <v>1</v>
      </c>
      <c r="B67" s="38" t="s">
        <v>218</v>
      </c>
      <c r="C67" s="56">
        <f>C63</f>
        <v>95.768379999999993</v>
      </c>
      <c r="D67" s="56">
        <f>D63</f>
        <v>0</v>
      </c>
      <c r="E67" s="56">
        <f>C67+D67</f>
        <v>95.768379999999993</v>
      </c>
      <c r="F67" s="56">
        <f>F63</f>
        <v>82.269379999999998</v>
      </c>
      <c r="G67" s="56">
        <f>G63</f>
        <v>24.72</v>
      </c>
      <c r="H67" s="56">
        <f>F67+G67</f>
        <v>106.98938</v>
      </c>
      <c r="I67" s="62">
        <f>F67/C67*100</f>
        <v>85.904533416979604</v>
      </c>
      <c r="J67" s="62"/>
      <c r="K67" s="62">
        <f>H67/E67*100</f>
        <v>111.71681091399897</v>
      </c>
    </row>
    <row r="68" spans="1:11" ht="30.6" customHeight="1" x14ac:dyDescent="0.2">
      <c r="A68" s="83" t="s">
        <v>137</v>
      </c>
      <c r="B68" s="84"/>
      <c r="C68" s="84"/>
      <c r="D68" s="84"/>
      <c r="E68" s="84"/>
      <c r="F68" s="84"/>
      <c r="G68" s="84"/>
      <c r="H68" s="84"/>
      <c r="I68" s="84"/>
      <c r="J68" s="84"/>
      <c r="K68" s="84"/>
    </row>
    <row r="69" spans="1:11" ht="30" customHeight="1" x14ac:dyDescent="0.2">
      <c r="A69" s="86" t="s">
        <v>255</v>
      </c>
      <c r="B69" s="86"/>
      <c r="C69" s="86"/>
      <c r="D69" s="86"/>
      <c r="E69" s="86"/>
      <c r="F69" s="86"/>
      <c r="G69" s="86"/>
      <c r="H69" s="86"/>
      <c r="I69" s="86"/>
      <c r="J69" s="86"/>
      <c r="K69" s="86"/>
    </row>
    <row r="70" spans="1:11" s="7" customFormat="1" ht="14.25" x14ac:dyDescent="0.2">
      <c r="A70" s="37" t="s">
        <v>96</v>
      </c>
      <c r="B70" s="37" t="s">
        <v>97</v>
      </c>
      <c r="C70" s="40"/>
      <c r="D70" s="40"/>
      <c r="E70" s="40"/>
      <c r="F70" s="40"/>
      <c r="G70" s="40"/>
      <c r="H70" s="40"/>
      <c r="I70" s="21"/>
      <c r="J70" s="21"/>
      <c r="K70" s="21"/>
    </row>
    <row r="71" spans="1:11" x14ac:dyDescent="0.2">
      <c r="A71" s="36">
        <v>1</v>
      </c>
      <c r="B71" s="36" t="s">
        <v>200</v>
      </c>
      <c r="C71" s="40">
        <v>95768.38</v>
      </c>
      <c r="D71" s="40">
        <v>0</v>
      </c>
      <c r="E71" s="40">
        <f t="shared" ref="E71" si="13">C71+D71</f>
        <v>95768.38</v>
      </c>
      <c r="F71" s="40">
        <v>82269.38</v>
      </c>
      <c r="G71" s="40">
        <v>24720</v>
      </c>
      <c r="H71" s="40">
        <f t="shared" ref="H71" si="14">F71+G71</f>
        <v>106989.38</v>
      </c>
      <c r="I71" s="62">
        <f>F71/C71*100</f>
        <v>85.904533416979589</v>
      </c>
      <c r="J71" s="62"/>
      <c r="K71" s="62">
        <f>H71/E71*100</f>
        <v>111.71681091399897</v>
      </c>
    </row>
    <row r="72" spans="1:11" s="7" customFormat="1" ht="14.25" x14ac:dyDescent="0.2">
      <c r="A72" s="37" t="s">
        <v>98</v>
      </c>
      <c r="B72" s="37" t="s">
        <v>99</v>
      </c>
      <c r="C72" s="41"/>
      <c r="D72" s="41"/>
      <c r="E72" s="41"/>
      <c r="F72" s="41"/>
      <c r="G72" s="41"/>
      <c r="H72" s="41"/>
      <c r="I72" s="62"/>
      <c r="J72" s="62"/>
      <c r="K72" s="62"/>
    </row>
    <row r="73" spans="1:11" ht="38.25" x14ac:dyDescent="0.2">
      <c r="A73" s="36">
        <v>2</v>
      </c>
      <c r="B73" s="36" t="s">
        <v>172</v>
      </c>
      <c r="C73" s="40"/>
      <c r="D73" s="40">
        <v>0</v>
      </c>
      <c r="E73" s="40">
        <f t="shared" ref="E73:E75" si="15">C73+D73</f>
        <v>0</v>
      </c>
      <c r="F73" s="40"/>
      <c r="G73" s="40">
        <v>1</v>
      </c>
      <c r="H73" s="40">
        <f t="shared" ref="H73:H75" si="16">F73+G73</f>
        <v>1</v>
      </c>
      <c r="I73" s="62"/>
      <c r="J73" s="62"/>
      <c r="K73" s="62"/>
    </row>
    <row r="74" spans="1:11" ht="38.25" x14ac:dyDescent="0.2">
      <c r="A74" s="36">
        <v>3</v>
      </c>
      <c r="B74" s="36" t="s">
        <v>219</v>
      </c>
      <c r="C74" s="40">
        <v>18</v>
      </c>
      <c r="D74" s="40"/>
      <c r="E74" s="40">
        <f t="shared" si="15"/>
        <v>18</v>
      </c>
      <c r="F74" s="40">
        <v>19</v>
      </c>
      <c r="G74" s="40"/>
      <c r="H74" s="40">
        <f t="shared" si="16"/>
        <v>19</v>
      </c>
      <c r="I74" s="62">
        <f t="shared" ref="I74:I80" si="17">F74/C74*100</f>
        <v>105.55555555555556</v>
      </c>
      <c r="J74" s="62"/>
      <c r="K74" s="62">
        <f t="shared" ref="K74:K80" si="18">H74/E74*100</f>
        <v>105.55555555555556</v>
      </c>
    </row>
    <row r="75" spans="1:11" ht="15" x14ac:dyDescent="0.2">
      <c r="A75" s="36">
        <v>4</v>
      </c>
      <c r="B75" s="38" t="s">
        <v>193</v>
      </c>
      <c r="C75" s="40">
        <v>18</v>
      </c>
      <c r="D75" s="40"/>
      <c r="E75" s="40">
        <f t="shared" si="15"/>
        <v>18</v>
      </c>
      <c r="F75" s="40">
        <v>19</v>
      </c>
      <c r="G75" s="40"/>
      <c r="H75" s="40">
        <f t="shared" si="16"/>
        <v>19</v>
      </c>
      <c r="I75" s="62">
        <f t="shared" si="17"/>
        <v>105.55555555555556</v>
      </c>
      <c r="J75" s="62"/>
      <c r="K75" s="62">
        <f t="shared" si="18"/>
        <v>105.55555555555556</v>
      </c>
    </row>
    <row r="76" spans="1:11" s="7" customFormat="1" ht="14.25" x14ac:dyDescent="0.2">
      <c r="A76" s="37" t="s">
        <v>100</v>
      </c>
      <c r="B76" s="37" t="s">
        <v>101</v>
      </c>
      <c r="C76" s="41"/>
      <c r="D76" s="41"/>
      <c r="E76" s="41"/>
      <c r="F76" s="41"/>
      <c r="G76" s="41"/>
      <c r="H76" s="41"/>
      <c r="I76" s="62"/>
      <c r="J76" s="62"/>
      <c r="K76" s="62"/>
    </row>
    <row r="77" spans="1:11" ht="38.25" x14ac:dyDescent="0.2">
      <c r="A77" s="36">
        <v>5</v>
      </c>
      <c r="B77" s="61" t="s">
        <v>173</v>
      </c>
      <c r="C77" s="40"/>
      <c r="D77" s="40">
        <v>0</v>
      </c>
      <c r="E77" s="40">
        <f t="shared" ref="E77:E78" si="19">C77+D77</f>
        <v>0</v>
      </c>
      <c r="F77" s="40"/>
      <c r="G77" s="40">
        <v>24.72</v>
      </c>
      <c r="H77" s="40">
        <f t="shared" ref="H77" si="20">F77+G77</f>
        <v>24.72</v>
      </c>
      <c r="I77" s="62"/>
      <c r="J77" s="62"/>
      <c r="K77" s="62"/>
    </row>
    <row r="78" spans="1:11" ht="25.5" x14ac:dyDescent="0.2">
      <c r="A78" s="36">
        <v>6</v>
      </c>
      <c r="B78" s="61" t="s">
        <v>220</v>
      </c>
      <c r="C78" s="40">
        <v>5320.47</v>
      </c>
      <c r="D78" s="40"/>
      <c r="E78" s="40">
        <f t="shared" si="19"/>
        <v>5320.47</v>
      </c>
      <c r="F78" s="40">
        <v>4329.97</v>
      </c>
      <c r="G78" s="40"/>
      <c r="H78" s="40">
        <f t="shared" ref="H78" si="21">F78+G78</f>
        <v>4329.97</v>
      </c>
      <c r="I78" s="62">
        <f t="shared" si="17"/>
        <v>81.383223662571169</v>
      </c>
      <c r="J78" s="62"/>
      <c r="K78" s="62">
        <f t="shared" si="18"/>
        <v>81.383223662571169</v>
      </c>
    </row>
    <row r="79" spans="1:11" ht="14.25" x14ac:dyDescent="0.2">
      <c r="A79" s="37">
        <v>4</v>
      </c>
      <c r="B79" s="35" t="s">
        <v>119</v>
      </c>
      <c r="C79" s="40"/>
      <c r="D79" s="40"/>
      <c r="E79" s="40"/>
      <c r="F79" s="40"/>
      <c r="G79" s="40"/>
      <c r="H79" s="40"/>
      <c r="I79" s="62"/>
      <c r="J79" s="62"/>
      <c r="K79" s="62"/>
    </row>
    <row r="80" spans="1:11" x14ac:dyDescent="0.2">
      <c r="A80" s="36"/>
      <c r="B80" s="36" t="s">
        <v>174</v>
      </c>
      <c r="C80" s="40">
        <v>82.56</v>
      </c>
      <c r="D80" s="40">
        <v>0</v>
      </c>
      <c r="E80" s="40">
        <v>64.5</v>
      </c>
      <c r="F80" s="40">
        <v>99.1</v>
      </c>
      <c r="G80" s="40">
        <v>100</v>
      </c>
      <c r="H80" s="40">
        <v>99.3</v>
      </c>
      <c r="I80" s="62">
        <f t="shared" si="17"/>
        <v>120.03391472868216</v>
      </c>
      <c r="J80" s="62"/>
      <c r="K80" s="62">
        <f t="shared" si="18"/>
        <v>153.95348837209301</v>
      </c>
    </row>
    <row r="81" spans="1:11" ht="17.45" customHeight="1" x14ac:dyDescent="0.2">
      <c r="A81" s="83" t="s">
        <v>107</v>
      </c>
      <c r="B81" s="83"/>
      <c r="C81" s="83"/>
      <c r="D81" s="83"/>
      <c r="E81" s="83"/>
      <c r="F81" s="83"/>
      <c r="G81" s="83"/>
      <c r="H81" s="83"/>
      <c r="I81" s="83"/>
      <c r="J81" s="83"/>
      <c r="K81" s="83"/>
    </row>
    <row r="82" spans="1:11" ht="14.25" customHeight="1" x14ac:dyDescent="0.2">
      <c r="A82" s="86" t="s">
        <v>255</v>
      </c>
      <c r="B82" s="86"/>
      <c r="C82" s="86"/>
      <c r="D82" s="86"/>
      <c r="E82" s="86"/>
      <c r="F82" s="86"/>
      <c r="G82" s="86"/>
      <c r="H82" s="86"/>
      <c r="I82" s="86"/>
      <c r="J82" s="86"/>
      <c r="K82" s="86"/>
    </row>
    <row r="83" spans="1:11" ht="14.1" customHeight="1" x14ac:dyDescent="0.2">
      <c r="A83" s="90" t="s">
        <v>109</v>
      </c>
      <c r="B83" s="90"/>
      <c r="C83" s="90"/>
      <c r="D83" s="90"/>
      <c r="E83" s="90"/>
      <c r="F83" s="90"/>
      <c r="G83" s="90"/>
      <c r="H83" s="90"/>
      <c r="I83" s="90"/>
      <c r="J83" s="90"/>
      <c r="K83" s="90"/>
    </row>
    <row r="84" spans="1:11" ht="30.4" customHeight="1" x14ac:dyDescent="0.2">
      <c r="A84" s="91" t="s">
        <v>138</v>
      </c>
      <c r="B84" s="91"/>
      <c r="C84" s="91"/>
      <c r="D84" s="91"/>
      <c r="E84" s="91"/>
      <c r="F84" s="91"/>
      <c r="G84" s="91"/>
      <c r="H84" s="91"/>
      <c r="I84" s="91"/>
      <c r="J84" s="91"/>
      <c r="K84" s="91"/>
    </row>
    <row r="85" spans="1:11" ht="15" customHeight="1" x14ac:dyDescent="0.2">
      <c r="A85" s="88" t="s">
        <v>42</v>
      </c>
      <c r="B85" s="88"/>
      <c r="C85" s="88"/>
      <c r="D85" s="88"/>
      <c r="E85" s="88"/>
      <c r="F85" s="88"/>
      <c r="G85" s="88"/>
      <c r="H85" s="88"/>
      <c r="I85" s="88"/>
      <c r="J85" s="88"/>
      <c r="K85" s="88"/>
    </row>
    <row r="86" spans="1:11" s="10" customFormat="1" ht="67.5" x14ac:dyDescent="0.2">
      <c r="A86" s="9" t="s">
        <v>124</v>
      </c>
      <c r="B86" s="9" t="s">
        <v>125</v>
      </c>
      <c r="C86" s="39" t="s">
        <v>110</v>
      </c>
      <c r="D86" s="39" t="s">
        <v>111</v>
      </c>
      <c r="E86" s="39" t="s">
        <v>112</v>
      </c>
      <c r="F86" s="39" t="s">
        <v>93</v>
      </c>
      <c r="G86" s="39" t="s">
        <v>113</v>
      </c>
      <c r="H86" s="39" t="s">
        <v>114</v>
      </c>
    </row>
    <row r="87" spans="1:11" ht="15" x14ac:dyDescent="0.2">
      <c r="A87" s="36" t="s">
        <v>6</v>
      </c>
      <c r="B87" s="36" t="s">
        <v>19</v>
      </c>
      <c r="C87" s="36" t="s">
        <v>29</v>
      </c>
      <c r="D87" s="36" t="s">
        <v>37</v>
      </c>
      <c r="E87" s="36" t="s">
        <v>36</v>
      </c>
      <c r="F87" s="36" t="s">
        <v>44</v>
      </c>
      <c r="G87" s="36" t="s">
        <v>35</v>
      </c>
      <c r="H87" s="36" t="s">
        <v>45</v>
      </c>
    </row>
    <row r="88" spans="1:11" ht="15" x14ac:dyDescent="0.2">
      <c r="A88" s="36" t="s">
        <v>46</v>
      </c>
      <c r="B88" s="36" t="s">
        <v>47</v>
      </c>
      <c r="C88" s="36" t="s">
        <v>12</v>
      </c>
      <c r="D88" s="36"/>
      <c r="E88" s="36"/>
      <c r="F88" s="36"/>
      <c r="G88" s="36" t="s">
        <v>12</v>
      </c>
      <c r="H88" s="36" t="s">
        <v>12</v>
      </c>
    </row>
    <row r="89" spans="1:11" ht="15" x14ac:dyDescent="0.2">
      <c r="A89" s="36"/>
      <c r="B89" s="36" t="s">
        <v>48</v>
      </c>
      <c r="C89" s="36" t="s">
        <v>12</v>
      </c>
      <c r="D89" s="36"/>
      <c r="E89" s="36"/>
      <c r="F89" s="36"/>
      <c r="G89" s="36" t="s">
        <v>12</v>
      </c>
      <c r="H89" s="36" t="s">
        <v>12</v>
      </c>
    </row>
    <row r="90" spans="1:11" ht="30" x14ac:dyDescent="0.2">
      <c r="A90" s="36"/>
      <c r="B90" s="36" t="s">
        <v>49</v>
      </c>
      <c r="C90" s="36" t="s">
        <v>12</v>
      </c>
      <c r="D90" s="36"/>
      <c r="E90" s="36"/>
      <c r="F90" s="36"/>
      <c r="G90" s="36" t="s">
        <v>12</v>
      </c>
      <c r="H90" s="36" t="s">
        <v>12</v>
      </c>
    </row>
    <row r="91" spans="1:11" ht="15" x14ac:dyDescent="0.2">
      <c r="A91" s="36"/>
      <c r="B91" s="36" t="s">
        <v>50</v>
      </c>
      <c r="C91" s="36" t="s">
        <v>12</v>
      </c>
      <c r="D91" s="36"/>
      <c r="E91" s="36"/>
      <c r="F91" s="36"/>
      <c r="G91" s="36" t="s">
        <v>12</v>
      </c>
      <c r="H91" s="36" t="s">
        <v>12</v>
      </c>
    </row>
    <row r="92" spans="1:11" ht="15" x14ac:dyDescent="0.2">
      <c r="A92" s="36"/>
      <c r="B92" s="36" t="s">
        <v>51</v>
      </c>
      <c r="C92" s="36" t="s">
        <v>12</v>
      </c>
      <c r="D92" s="36"/>
      <c r="E92" s="36"/>
      <c r="F92" s="36"/>
      <c r="G92" s="36" t="s">
        <v>12</v>
      </c>
      <c r="H92" s="36" t="s">
        <v>12</v>
      </c>
    </row>
    <row r="93" spans="1:11" x14ac:dyDescent="0.2">
      <c r="A93" s="77" t="s">
        <v>52</v>
      </c>
      <c r="B93" s="77"/>
      <c r="C93" s="77"/>
      <c r="D93" s="77"/>
      <c r="E93" s="77"/>
      <c r="F93" s="77"/>
      <c r="G93" s="77"/>
      <c r="H93" s="77"/>
    </row>
    <row r="94" spans="1:11" ht="15" x14ac:dyDescent="0.2">
      <c r="A94" s="36" t="s">
        <v>19</v>
      </c>
      <c r="B94" s="36" t="s">
        <v>53</v>
      </c>
      <c r="C94" s="36" t="s">
        <v>12</v>
      </c>
      <c r="D94" s="36"/>
      <c r="E94" s="36"/>
      <c r="F94" s="36"/>
      <c r="G94" s="36" t="s">
        <v>12</v>
      </c>
      <c r="H94" s="36" t="s">
        <v>12</v>
      </c>
    </row>
    <row r="95" spans="1:11" x14ac:dyDescent="0.2">
      <c r="A95" s="77" t="s">
        <v>54</v>
      </c>
      <c r="B95" s="77"/>
      <c r="C95" s="77"/>
      <c r="D95" s="77"/>
      <c r="E95" s="77"/>
      <c r="F95" s="77"/>
      <c r="G95" s="77"/>
      <c r="H95" s="77"/>
    </row>
    <row r="96" spans="1:11" x14ac:dyDescent="0.2">
      <c r="A96" s="77" t="s">
        <v>55</v>
      </c>
      <c r="B96" s="77"/>
      <c r="C96" s="77"/>
      <c r="D96" s="77"/>
      <c r="E96" s="77"/>
      <c r="F96" s="77"/>
      <c r="G96" s="77"/>
      <c r="H96" s="77"/>
    </row>
    <row r="97" spans="1:11" ht="15" x14ac:dyDescent="0.2">
      <c r="A97" s="36" t="s">
        <v>21</v>
      </c>
      <c r="B97" s="36" t="s">
        <v>56</v>
      </c>
      <c r="C97" s="36"/>
      <c r="D97" s="36"/>
      <c r="E97" s="36"/>
      <c r="F97" s="36"/>
      <c r="G97" s="36"/>
      <c r="H97" s="36"/>
    </row>
    <row r="98" spans="1:11" ht="15" x14ac:dyDescent="0.2">
      <c r="A98" s="36"/>
      <c r="B98" s="36" t="s">
        <v>57</v>
      </c>
      <c r="C98" s="36"/>
      <c r="D98" s="36"/>
      <c r="E98" s="36"/>
      <c r="F98" s="36"/>
      <c r="G98" s="36"/>
      <c r="H98" s="36"/>
    </row>
    <row r="99" spans="1:11" ht="13.5" thickBot="1" x14ac:dyDescent="0.25">
      <c r="A99" s="94" t="s">
        <v>58</v>
      </c>
      <c r="B99" s="95"/>
      <c r="C99" s="95"/>
      <c r="D99" s="95"/>
      <c r="E99" s="95"/>
      <c r="F99" s="95"/>
      <c r="G99" s="95"/>
      <c r="H99" s="96"/>
    </row>
    <row r="100" spans="1:11" ht="30" x14ac:dyDescent="0.2">
      <c r="A100" s="36"/>
      <c r="B100" s="36" t="s">
        <v>59</v>
      </c>
      <c r="C100" s="36"/>
      <c r="D100" s="36"/>
      <c r="E100" s="36"/>
      <c r="F100" s="36"/>
      <c r="G100" s="36"/>
      <c r="H100" s="36"/>
    </row>
    <row r="101" spans="1:11" ht="30" x14ac:dyDescent="0.2">
      <c r="A101" s="36"/>
      <c r="B101" s="36" t="s">
        <v>60</v>
      </c>
      <c r="C101" s="36"/>
      <c r="D101" s="36"/>
      <c r="E101" s="36"/>
      <c r="F101" s="36"/>
      <c r="G101" s="36"/>
      <c r="H101" s="36"/>
    </row>
    <row r="102" spans="1:11" ht="30" x14ac:dyDescent="0.2">
      <c r="A102" s="36" t="s">
        <v>22</v>
      </c>
      <c r="B102" s="36" t="s">
        <v>61</v>
      </c>
      <c r="C102" s="36" t="s">
        <v>12</v>
      </c>
      <c r="D102" s="36"/>
      <c r="E102" s="36"/>
      <c r="F102" s="36"/>
      <c r="G102" s="36" t="s">
        <v>12</v>
      </c>
      <c r="H102" s="36" t="s">
        <v>12</v>
      </c>
    </row>
    <row r="103" spans="1:11" ht="22.9" customHeight="1" x14ac:dyDescent="0.2">
      <c r="A103" s="92" t="s">
        <v>161</v>
      </c>
      <c r="B103" s="92"/>
      <c r="C103" s="92"/>
      <c r="D103" s="92"/>
      <c r="E103" s="92"/>
      <c r="F103" s="92"/>
      <c r="G103" s="92"/>
      <c r="H103" s="92"/>
      <c r="I103" s="92"/>
      <c r="J103" s="92"/>
      <c r="K103" s="92"/>
    </row>
    <row r="104" spans="1:11" ht="18.75" customHeight="1" x14ac:dyDescent="0.2">
      <c r="A104" s="93" t="s">
        <v>276</v>
      </c>
      <c r="B104" s="93"/>
      <c r="C104" s="93"/>
      <c r="D104" s="93"/>
      <c r="E104" s="93"/>
      <c r="F104" s="93"/>
      <c r="G104" s="93"/>
      <c r="H104" s="93"/>
      <c r="I104" s="93"/>
      <c r="J104" s="93"/>
      <c r="K104" s="93"/>
    </row>
    <row r="105" spans="1:11" ht="18" customHeight="1" x14ac:dyDescent="0.2">
      <c r="A105" s="93" t="s">
        <v>178</v>
      </c>
      <c r="B105" s="97"/>
      <c r="C105" s="97"/>
      <c r="D105" s="97"/>
      <c r="E105" s="97"/>
      <c r="F105" s="97"/>
      <c r="G105" s="97"/>
      <c r="H105" s="97"/>
      <c r="I105" s="97"/>
      <c r="J105" s="97"/>
      <c r="K105" s="97"/>
    </row>
    <row r="106" spans="1:11" ht="14.25" customHeight="1" x14ac:dyDescent="0.2">
      <c r="A106" s="98" t="s">
        <v>277</v>
      </c>
      <c r="B106" s="99"/>
      <c r="C106" s="99"/>
      <c r="D106" s="99"/>
      <c r="E106" s="99"/>
      <c r="F106" s="99"/>
      <c r="G106" s="99"/>
      <c r="H106" s="99"/>
      <c r="I106" s="99"/>
      <c r="J106" s="99"/>
      <c r="K106" s="99"/>
    </row>
    <row r="107" spans="1:11" ht="44.65" customHeight="1" x14ac:dyDescent="0.2">
      <c r="A107" s="93" t="s">
        <v>278</v>
      </c>
      <c r="B107" s="93"/>
      <c r="C107" s="93"/>
      <c r="D107" s="93"/>
      <c r="E107" s="93"/>
      <c r="F107" s="93"/>
      <c r="G107" s="93"/>
      <c r="H107" s="93"/>
      <c r="I107" s="93"/>
      <c r="J107" s="93"/>
      <c r="K107" s="93"/>
    </row>
    <row r="108" spans="1:11" ht="17.45" customHeight="1" x14ac:dyDescent="0.2">
      <c r="A108" s="93" t="s">
        <v>279</v>
      </c>
      <c r="B108" s="93"/>
      <c r="C108" s="93"/>
      <c r="D108" s="93"/>
      <c r="E108" s="93"/>
      <c r="F108" s="93"/>
      <c r="G108" s="93"/>
      <c r="H108" s="93"/>
      <c r="I108" s="93"/>
      <c r="J108" s="93"/>
      <c r="K108" s="93"/>
    </row>
    <row r="109" spans="1:11" ht="17.45" customHeight="1" x14ac:dyDescent="0.2">
      <c r="A109" s="93" t="s">
        <v>280</v>
      </c>
      <c r="B109" s="93"/>
      <c r="C109" s="93"/>
      <c r="D109" s="93"/>
      <c r="E109" s="93"/>
      <c r="F109" s="93"/>
      <c r="G109" s="93"/>
      <c r="H109" s="93"/>
      <c r="I109" s="93"/>
      <c r="J109" s="93"/>
      <c r="K109" s="93"/>
    </row>
    <row r="110" spans="1:11" ht="54.75" customHeight="1" x14ac:dyDescent="0.25">
      <c r="A110" s="102" t="s">
        <v>214</v>
      </c>
      <c r="B110" s="102"/>
      <c r="C110" s="102"/>
      <c r="D110" s="102"/>
      <c r="E110" s="87"/>
      <c r="F110" s="87"/>
      <c r="G110" s="87"/>
      <c r="H110" s="105" t="s">
        <v>213</v>
      </c>
      <c r="I110" s="105"/>
      <c r="J110" s="105"/>
    </row>
    <row r="111" spans="1:11" ht="14.25" customHeight="1" x14ac:dyDescent="0.2">
      <c r="A111" s="33"/>
      <c r="B111" s="33"/>
      <c r="C111" s="33"/>
      <c r="D111" s="33"/>
      <c r="E111" s="104" t="s">
        <v>228</v>
      </c>
      <c r="F111" s="104"/>
      <c r="G111" s="104"/>
      <c r="H111" s="103" t="s">
        <v>229</v>
      </c>
      <c r="I111" s="103"/>
      <c r="J111" s="103"/>
    </row>
    <row r="113" s="2" customFormat="1" x14ac:dyDescent="0.2"/>
  </sheetData>
  <mergeCells count="77">
    <mergeCell ref="E111:G111"/>
    <mergeCell ref="H111:J111"/>
    <mergeCell ref="A109:K109"/>
    <mergeCell ref="E110:G110"/>
    <mergeCell ref="A103:K103"/>
    <mergeCell ref="A104:K104"/>
    <mergeCell ref="A105:K105"/>
    <mergeCell ref="A106:K106"/>
    <mergeCell ref="A107:K107"/>
    <mergeCell ref="A108:K108"/>
    <mergeCell ref="H110:J110"/>
    <mergeCell ref="A110:D110"/>
    <mergeCell ref="A99:H99"/>
    <mergeCell ref="A65:K65"/>
    <mergeCell ref="A68:K68"/>
    <mergeCell ref="A69:K69"/>
    <mergeCell ref="A81:K81"/>
    <mergeCell ref="A82:K82"/>
    <mergeCell ref="A83:K83"/>
    <mergeCell ref="A84:K84"/>
    <mergeCell ref="A85:K85"/>
    <mergeCell ref="A93:H93"/>
    <mergeCell ref="A95:H95"/>
    <mergeCell ref="A96:H96"/>
    <mergeCell ref="A64:K64"/>
    <mergeCell ref="A55:K55"/>
    <mergeCell ref="A56:K56"/>
    <mergeCell ref="A57:K57"/>
    <mergeCell ref="A58:K58"/>
    <mergeCell ref="A59:K59"/>
    <mergeCell ref="A60:K60"/>
    <mergeCell ref="A61:A62"/>
    <mergeCell ref="B61:B62"/>
    <mergeCell ref="C61:E61"/>
    <mergeCell ref="F61:H61"/>
    <mergeCell ref="I61:K61"/>
    <mergeCell ref="C53:E53"/>
    <mergeCell ref="F53:H53"/>
    <mergeCell ref="I53:K53"/>
    <mergeCell ref="C41:E41"/>
    <mergeCell ref="F41:H41"/>
    <mergeCell ref="I41:K41"/>
    <mergeCell ref="A43:K43"/>
    <mergeCell ref="C44:E44"/>
    <mergeCell ref="F44:H44"/>
    <mergeCell ref="I44:K44"/>
    <mergeCell ref="A48:K48"/>
    <mergeCell ref="C49:E49"/>
    <mergeCell ref="F49:H49"/>
    <mergeCell ref="I49:K49"/>
    <mergeCell ref="A52:K52"/>
    <mergeCell ref="A12:K12"/>
    <mergeCell ref="A39:A40"/>
    <mergeCell ref="B39:B40"/>
    <mergeCell ref="C39:E39"/>
    <mergeCell ref="F39:H39"/>
    <mergeCell ref="I39:K39"/>
    <mergeCell ref="A17:K17"/>
    <mergeCell ref="A20:K20"/>
    <mergeCell ref="A26:E26"/>
    <mergeCell ref="A33:E33"/>
    <mergeCell ref="A38:K38"/>
    <mergeCell ref="A13:A14"/>
    <mergeCell ref="B13:B14"/>
    <mergeCell ref="C13:E13"/>
    <mergeCell ref="F13:H13"/>
    <mergeCell ref="I13:K13"/>
    <mergeCell ref="H1:K1"/>
    <mergeCell ref="H2:K2"/>
    <mergeCell ref="A3:K3"/>
    <mergeCell ref="C4:K4"/>
    <mergeCell ref="D5:K5"/>
    <mergeCell ref="D7:K7"/>
    <mergeCell ref="D8:K8"/>
    <mergeCell ref="C10:K10"/>
    <mergeCell ref="B11:K11"/>
    <mergeCell ref="C6:K6"/>
  </mergeCells>
  <conditionalFormatting sqref="M42 M45:M47 M50:M51 B50:B51 B77">
    <cfRule type="cellIs" dxfId="4" priority="11" stopIfTrue="1" operator="equal">
      <formula>$C41</formula>
    </cfRule>
  </conditionalFormatting>
  <conditionalFormatting sqref="B78">
    <cfRule type="cellIs" dxfId="3" priority="1" stopIfTrue="1" operator="equal">
      <formula>$C77</formula>
    </cfRule>
  </conditionalFormatting>
  <pageMargins left="0.70866141732283472" right="0.70866141732283472" top="0.97" bottom="0.21" header="0.31496062992125984" footer="0.26"/>
  <pageSetup paperSize="9" scale="62" fitToHeight="5" orientation="landscape" r:id="rId1"/>
  <rowBreaks count="3" manualBreakCount="3">
    <brk id="37" max="10" man="1"/>
    <brk id="59" max="10" man="1"/>
    <brk id="75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K110"/>
  <sheetViews>
    <sheetView view="pageBreakPreview" zoomScaleNormal="85" zoomScaleSheetLayoutView="100" workbookViewId="0">
      <selection sqref="A1:XFD1048576"/>
    </sheetView>
  </sheetViews>
  <sheetFormatPr defaultColWidth="34" defaultRowHeight="12.75" x14ac:dyDescent="0.2"/>
  <cols>
    <col min="1" max="1" width="5.42578125" style="2" customWidth="1"/>
    <col min="2" max="2" width="34" style="2"/>
    <col min="3" max="3" width="12.7109375" style="2" customWidth="1"/>
    <col min="4" max="4" width="9.42578125" style="2" customWidth="1"/>
    <col min="5" max="5" width="12.5703125" style="2" customWidth="1"/>
    <col min="6" max="8" width="10.85546875" style="2" customWidth="1"/>
    <col min="9" max="11" width="9.42578125" style="2" customWidth="1"/>
    <col min="12" max="16384" width="34" style="2"/>
  </cols>
  <sheetData>
    <row r="1" spans="1:11" x14ac:dyDescent="0.2">
      <c r="H1" s="81" t="s">
        <v>62</v>
      </c>
      <c r="I1" s="81"/>
      <c r="J1" s="81"/>
      <c r="K1" s="81"/>
    </row>
    <row r="2" spans="1:11" ht="29.45" customHeight="1" x14ac:dyDescent="0.2">
      <c r="H2" s="81" t="s">
        <v>63</v>
      </c>
      <c r="I2" s="81"/>
      <c r="J2" s="81"/>
      <c r="K2" s="81"/>
    </row>
    <row r="3" spans="1:11" ht="18.75" x14ac:dyDescent="0.2">
      <c r="A3" s="69" t="s">
        <v>234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ht="25.7" customHeight="1" x14ac:dyDescent="0.2">
      <c r="A4" s="34" t="s">
        <v>64</v>
      </c>
      <c r="B4" s="34">
        <v>3700000</v>
      </c>
      <c r="C4" s="106" t="s">
        <v>165</v>
      </c>
      <c r="D4" s="106"/>
      <c r="E4" s="106"/>
      <c r="F4" s="106"/>
      <c r="G4" s="106"/>
      <c r="H4" s="106"/>
      <c r="I4" s="106"/>
      <c r="J4" s="106"/>
      <c r="K4" s="106"/>
    </row>
    <row r="5" spans="1:11" ht="18" customHeight="1" x14ac:dyDescent="0.2">
      <c r="A5" s="1"/>
      <c r="B5" s="1" t="s">
        <v>65</v>
      </c>
      <c r="C5" s="1"/>
      <c r="D5" s="82" t="s">
        <v>66</v>
      </c>
      <c r="E5" s="82"/>
      <c r="F5" s="82"/>
      <c r="G5" s="82"/>
      <c r="H5" s="82"/>
      <c r="I5" s="82"/>
      <c r="J5" s="82"/>
      <c r="K5" s="82"/>
    </row>
    <row r="6" spans="1:11" ht="25.35" customHeight="1" x14ac:dyDescent="0.2">
      <c r="A6" s="34" t="s">
        <v>67</v>
      </c>
      <c r="B6" s="34">
        <v>3710000</v>
      </c>
      <c r="C6" s="106" t="s">
        <v>165</v>
      </c>
      <c r="D6" s="106"/>
      <c r="E6" s="106"/>
      <c r="F6" s="106"/>
      <c r="G6" s="106"/>
      <c r="H6" s="106"/>
      <c r="I6" s="106"/>
      <c r="J6" s="106"/>
      <c r="K6" s="106"/>
    </row>
    <row r="7" spans="1:11" ht="18" customHeight="1" x14ac:dyDescent="0.2">
      <c r="B7" s="1" t="s">
        <v>65</v>
      </c>
      <c r="D7" s="82" t="s">
        <v>68</v>
      </c>
      <c r="E7" s="82"/>
      <c r="F7" s="82"/>
      <c r="G7" s="82"/>
      <c r="H7" s="82"/>
      <c r="I7" s="82"/>
      <c r="J7" s="82"/>
      <c r="K7" s="82"/>
    </row>
    <row r="8" spans="1:11" s="34" customFormat="1" ht="23.1" customHeight="1" x14ac:dyDescent="0.2">
      <c r="A8" s="34" t="s">
        <v>69</v>
      </c>
      <c r="B8" s="34">
        <v>3718600</v>
      </c>
      <c r="C8" s="23" t="s">
        <v>169</v>
      </c>
      <c r="D8" s="69" t="s">
        <v>143</v>
      </c>
      <c r="E8" s="69"/>
      <c r="F8" s="69"/>
      <c r="G8" s="69"/>
      <c r="H8" s="69"/>
      <c r="I8" s="69"/>
      <c r="J8" s="69"/>
      <c r="K8" s="69"/>
    </row>
    <row r="9" spans="1:11" s="1" customFormat="1" ht="18.75" x14ac:dyDescent="0.2">
      <c r="A9" s="34"/>
      <c r="B9" s="1" t="s">
        <v>65</v>
      </c>
      <c r="C9" s="43" t="s">
        <v>70</v>
      </c>
    </row>
    <row r="10" spans="1:11" s="1" customFormat="1" ht="51.6" customHeight="1" x14ac:dyDescent="0.2">
      <c r="A10" s="34" t="s">
        <v>71</v>
      </c>
      <c r="B10" s="34" t="s">
        <v>72</v>
      </c>
      <c r="C10" s="70" t="s">
        <v>144</v>
      </c>
      <c r="D10" s="71"/>
      <c r="E10" s="71"/>
      <c r="F10" s="71"/>
      <c r="G10" s="71"/>
      <c r="H10" s="71"/>
      <c r="I10" s="71"/>
      <c r="J10" s="71"/>
      <c r="K10" s="71"/>
    </row>
    <row r="11" spans="1:11" s="1" customFormat="1" ht="21" customHeight="1" x14ac:dyDescent="0.2">
      <c r="A11" s="34" t="s">
        <v>73</v>
      </c>
      <c r="B11" s="72" t="s">
        <v>74</v>
      </c>
      <c r="C11" s="72"/>
      <c r="D11" s="72"/>
      <c r="E11" s="72"/>
      <c r="F11" s="72"/>
      <c r="G11" s="72"/>
      <c r="H11" s="72"/>
      <c r="I11" s="72"/>
      <c r="J11" s="72"/>
      <c r="K11" s="72"/>
    </row>
    <row r="12" spans="1:11" ht="18" customHeight="1" x14ac:dyDescent="0.2">
      <c r="A12" s="74" t="s">
        <v>75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</row>
    <row r="13" spans="1:11" ht="16.899999999999999" customHeight="1" x14ac:dyDescent="0.2">
      <c r="A13" s="77" t="s">
        <v>0</v>
      </c>
      <c r="B13" s="77" t="s">
        <v>1</v>
      </c>
      <c r="C13" s="84" t="s">
        <v>2</v>
      </c>
      <c r="D13" s="84"/>
      <c r="E13" s="84"/>
      <c r="F13" s="84" t="s">
        <v>3</v>
      </c>
      <c r="G13" s="84"/>
      <c r="H13" s="84"/>
      <c r="I13" s="84" t="s">
        <v>4</v>
      </c>
      <c r="J13" s="84"/>
      <c r="K13" s="84"/>
    </row>
    <row r="14" spans="1:11" ht="22.5" x14ac:dyDescent="0.2">
      <c r="A14" s="77"/>
      <c r="B14" s="77"/>
      <c r="C14" s="39" t="s">
        <v>76</v>
      </c>
      <c r="D14" s="39" t="s">
        <v>77</v>
      </c>
      <c r="E14" s="39" t="s">
        <v>78</v>
      </c>
      <c r="F14" s="39" t="s">
        <v>76</v>
      </c>
      <c r="G14" s="39" t="s">
        <v>79</v>
      </c>
      <c r="H14" s="39" t="s">
        <v>78</v>
      </c>
      <c r="I14" s="39" t="s">
        <v>80</v>
      </c>
      <c r="J14" s="39" t="s">
        <v>81</v>
      </c>
      <c r="K14" s="39" t="s">
        <v>78</v>
      </c>
    </row>
    <row r="15" spans="1:11" s="5" customFormat="1" ht="11.25" x14ac:dyDescent="0.2">
      <c r="A15" s="39"/>
      <c r="B15" s="39"/>
      <c r="C15" s="39" t="s">
        <v>82</v>
      </c>
      <c r="D15" s="39" t="s">
        <v>83</v>
      </c>
      <c r="E15" s="39" t="s">
        <v>84</v>
      </c>
      <c r="F15" s="39" t="s">
        <v>85</v>
      </c>
      <c r="G15" s="39" t="s">
        <v>86</v>
      </c>
      <c r="H15" s="39" t="s">
        <v>87</v>
      </c>
      <c r="I15" s="39" t="s">
        <v>88</v>
      </c>
      <c r="J15" s="39" t="s">
        <v>89</v>
      </c>
      <c r="K15" s="39" t="s">
        <v>90</v>
      </c>
    </row>
    <row r="16" spans="1:11" s="43" customFormat="1" ht="15" x14ac:dyDescent="0.2">
      <c r="A16" s="40" t="s">
        <v>6</v>
      </c>
      <c r="B16" s="42" t="s">
        <v>116</v>
      </c>
      <c r="C16" s="25">
        <v>42.61</v>
      </c>
      <c r="D16" s="25">
        <v>0</v>
      </c>
      <c r="E16" s="25">
        <f>C16+D16</f>
        <v>42.61</v>
      </c>
      <c r="F16" s="25">
        <v>42.609760000000001</v>
      </c>
      <c r="G16" s="25">
        <v>0</v>
      </c>
      <c r="H16" s="25">
        <f>F16+G16</f>
        <v>42.609760000000001</v>
      </c>
      <c r="I16" s="25">
        <f>C16-F16</f>
        <v>2.3999999999801958E-4</v>
      </c>
      <c r="J16" s="25">
        <f>D16-G16</f>
        <v>0</v>
      </c>
      <c r="K16" s="25">
        <f>I16+J16</f>
        <v>2.3999999999801958E-4</v>
      </c>
    </row>
    <row r="17" spans="1:11" ht="18.2" customHeight="1" x14ac:dyDescent="0.2">
      <c r="A17" s="74" t="s">
        <v>145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</row>
    <row r="18" spans="1:11" ht="15.75" x14ac:dyDescent="0.2">
      <c r="A18" s="36"/>
      <c r="B18" s="36" t="s">
        <v>7</v>
      </c>
      <c r="C18" s="36"/>
      <c r="D18" s="36"/>
      <c r="E18" s="36"/>
      <c r="F18" s="36"/>
      <c r="G18" s="36"/>
      <c r="H18" s="36"/>
      <c r="I18" s="36"/>
      <c r="J18" s="36"/>
      <c r="K18" s="36"/>
    </row>
    <row r="19" spans="1:11" ht="50.45" customHeight="1" x14ac:dyDescent="0.2">
      <c r="A19" s="40">
        <v>1</v>
      </c>
      <c r="B19" s="38" t="s">
        <v>146</v>
      </c>
      <c r="C19" s="25">
        <f>C16</f>
        <v>42.61</v>
      </c>
      <c r="D19" s="25">
        <f t="shared" ref="D19:H19" si="0">D16</f>
        <v>0</v>
      </c>
      <c r="E19" s="25">
        <f t="shared" si="0"/>
        <v>42.61</v>
      </c>
      <c r="F19" s="25">
        <f t="shared" si="0"/>
        <v>42.609760000000001</v>
      </c>
      <c r="G19" s="25">
        <f t="shared" si="0"/>
        <v>0</v>
      </c>
      <c r="H19" s="25">
        <f t="shared" si="0"/>
        <v>42.609760000000001</v>
      </c>
      <c r="I19" s="26">
        <f t="shared" ref="I19:J19" si="1">C19-F19</f>
        <v>2.3999999999801958E-4</v>
      </c>
      <c r="J19" s="26">
        <f t="shared" si="1"/>
        <v>0</v>
      </c>
      <c r="K19" s="26">
        <f t="shared" ref="K19" si="2">I19+J19</f>
        <v>2.3999999999801958E-4</v>
      </c>
    </row>
    <row r="20" spans="1:11" ht="21.6" customHeight="1" x14ac:dyDescent="0.2">
      <c r="A20" s="74" t="s">
        <v>94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</row>
    <row r="21" spans="1:11" ht="36" x14ac:dyDescent="0.2">
      <c r="A21" s="36" t="s">
        <v>8</v>
      </c>
      <c r="B21" s="36" t="s">
        <v>9</v>
      </c>
      <c r="C21" s="6" t="s">
        <v>91</v>
      </c>
      <c r="D21" s="6" t="s">
        <v>92</v>
      </c>
      <c r="E21" s="6" t="s">
        <v>93</v>
      </c>
    </row>
    <row r="22" spans="1:11" ht="13.5" customHeight="1" x14ac:dyDescent="0.2">
      <c r="A22" s="36" t="s">
        <v>6</v>
      </c>
      <c r="B22" s="36" t="s">
        <v>11</v>
      </c>
      <c r="C22" s="36" t="s">
        <v>12</v>
      </c>
      <c r="D22" s="36"/>
      <c r="E22" s="36" t="s">
        <v>12</v>
      </c>
    </row>
    <row r="23" spans="1:11" ht="13.5" customHeight="1" x14ac:dyDescent="0.2">
      <c r="A23" s="36"/>
      <c r="B23" s="36" t="s">
        <v>13</v>
      </c>
      <c r="C23" s="36"/>
      <c r="D23" s="36"/>
      <c r="E23" s="36"/>
    </row>
    <row r="24" spans="1:11" ht="13.5" customHeight="1" x14ac:dyDescent="0.2">
      <c r="A24" s="36" t="s">
        <v>14</v>
      </c>
      <c r="B24" s="36" t="s">
        <v>15</v>
      </c>
      <c r="C24" s="36" t="s">
        <v>12</v>
      </c>
      <c r="D24" s="36"/>
      <c r="E24" s="36" t="s">
        <v>12</v>
      </c>
    </row>
    <row r="25" spans="1:11" ht="13.5" customHeight="1" x14ac:dyDescent="0.2">
      <c r="A25" s="36" t="s">
        <v>16</v>
      </c>
      <c r="B25" s="36" t="s">
        <v>17</v>
      </c>
      <c r="C25" s="36" t="s">
        <v>12</v>
      </c>
      <c r="D25" s="36"/>
      <c r="E25" s="36" t="s">
        <v>12</v>
      </c>
    </row>
    <row r="26" spans="1:11" ht="13.5" customHeight="1" x14ac:dyDescent="0.2">
      <c r="A26" s="77" t="s">
        <v>18</v>
      </c>
      <c r="B26" s="77"/>
      <c r="C26" s="77"/>
      <c r="D26" s="77"/>
      <c r="E26" s="77"/>
    </row>
    <row r="27" spans="1:11" ht="13.5" customHeight="1" x14ac:dyDescent="0.2">
      <c r="A27" s="36" t="s">
        <v>19</v>
      </c>
      <c r="B27" s="36" t="s">
        <v>20</v>
      </c>
      <c r="C27" s="40">
        <f>SUM(C29:C32)</f>
        <v>0</v>
      </c>
      <c r="D27" s="40">
        <f t="shared" ref="D27:E27" si="3">SUM(D29:D32)</f>
        <v>0</v>
      </c>
      <c r="E27" s="40">
        <f t="shared" si="3"/>
        <v>0</v>
      </c>
    </row>
    <row r="28" spans="1:11" ht="13.5" customHeight="1" x14ac:dyDescent="0.2">
      <c r="A28" s="36"/>
      <c r="B28" s="36" t="s">
        <v>13</v>
      </c>
      <c r="C28" s="40"/>
      <c r="D28" s="40"/>
      <c r="E28" s="40"/>
    </row>
    <row r="29" spans="1:11" ht="13.5" customHeight="1" x14ac:dyDescent="0.2">
      <c r="A29" s="36" t="s">
        <v>21</v>
      </c>
      <c r="B29" s="36" t="s">
        <v>15</v>
      </c>
      <c r="C29" s="40"/>
      <c r="D29" s="40"/>
      <c r="E29" s="40">
        <f>C29-D29</f>
        <v>0</v>
      </c>
    </row>
    <row r="30" spans="1:11" ht="13.5" customHeight="1" x14ac:dyDescent="0.2">
      <c r="A30" s="36" t="s">
        <v>22</v>
      </c>
      <c r="B30" s="36" t="s">
        <v>23</v>
      </c>
      <c r="C30" s="40"/>
      <c r="D30" s="40"/>
      <c r="E30" s="40">
        <f t="shared" ref="E30:E32" si="4">C30-D30</f>
        <v>0</v>
      </c>
    </row>
    <row r="31" spans="1:11" ht="13.5" customHeight="1" x14ac:dyDescent="0.2">
      <c r="A31" s="36" t="s">
        <v>24</v>
      </c>
      <c r="B31" s="36" t="s">
        <v>25</v>
      </c>
      <c r="C31" s="40"/>
      <c r="D31" s="40"/>
      <c r="E31" s="40">
        <f t="shared" si="4"/>
        <v>0</v>
      </c>
    </row>
    <row r="32" spans="1:11" ht="13.5" customHeight="1" x14ac:dyDescent="0.2">
      <c r="A32" s="36" t="s">
        <v>26</v>
      </c>
      <c r="B32" s="36" t="s">
        <v>27</v>
      </c>
      <c r="C32" s="40"/>
      <c r="D32" s="40"/>
      <c r="E32" s="40">
        <f t="shared" si="4"/>
        <v>0</v>
      </c>
    </row>
    <row r="33" spans="1:11" ht="13.5" customHeight="1" x14ac:dyDescent="0.2">
      <c r="A33" s="77" t="s">
        <v>28</v>
      </c>
      <c r="B33" s="77"/>
      <c r="C33" s="77"/>
      <c r="D33" s="77"/>
      <c r="E33" s="77"/>
    </row>
    <row r="34" spans="1:11" ht="13.5" customHeight="1" x14ac:dyDescent="0.2">
      <c r="A34" s="36" t="s">
        <v>29</v>
      </c>
      <c r="B34" s="36" t="s">
        <v>30</v>
      </c>
      <c r="C34" s="36" t="s">
        <v>12</v>
      </c>
      <c r="D34" s="36"/>
      <c r="E34" s="36"/>
    </row>
    <row r="35" spans="1:11" ht="13.5" customHeight="1" x14ac:dyDescent="0.2">
      <c r="A35" s="36"/>
      <c r="B35" s="36" t="s">
        <v>13</v>
      </c>
      <c r="C35" s="36"/>
      <c r="D35" s="36"/>
      <c r="E35" s="36"/>
    </row>
    <row r="36" spans="1:11" ht="13.5" customHeight="1" x14ac:dyDescent="0.2">
      <c r="A36" s="36" t="s">
        <v>31</v>
      </c>
      <c r="B36" s="36" t="s">
        <v>15</v>
      </c>
      <c r="C36" s="36" t="s">
        <v>12</v>
      </c>
      <c r="D36" s="36"/>
      <c r="E36" s="36"/>
    </row>
    <row r="37" spans="1:11" ht="13.5" customHeight="1" x14ac:dyDescent="0.2">
      <c r="A37" s="36" t="s">
        <v>32</v>
      </c>
      <c r="B37" s="36" t="s">
        <v>27</v>
      </c>
      <c r="C37" s="36" t="s">
        <v>12</v>
      </c>
      <c r="D37" s="36"/>
      <c r="E37" s="36"/>
    </row>
    <row r="39" spans="1:11" ht="16.149999999999999" customHeight="1" x14ac:dyDescent="0.2">
      <c r="A39" s="74" t="s">
        <v>95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1" spans="1:11" x14ac:dyDescent="0.2">
      <c r="A41" s="77" t="s">
        <v>8</v>
      </c>
      <c r="B41" s="77" t="s">
        <v>9</v>
      </c>
      <c r="C41" s="77" t="s">
        <v>33</v>
      </c>
      <c r="D41" s="77"/>
      <c r="E41" s="77"/>
      <c r="F41" s="77" t="s">
        <v>34</v>
      </c>
      <c r="G41" s="77"/>
      <c r="H41" s="77"/>
      <c r="I41" s="77" t="s">
        <v>10</v>
      </c>
      <c r="J41" s="77"/>
      <c r="K41" s="77"/>
    </row>
    <row r="42" spans="1:11" ht="22.5" x14ac:dyDescent="0.2">
      <c r="A42" s="77"/>
      <c r="B42" s="77"/>
      <c r="C42" s="9" t="s">
        <v>128</v>
      </c>
      <c r="D42" s="9" t="s">
        <v>115</v>
      </c>
      <c r="E42" s="39" t="s">
        <v>78</v>
      </c>
      <c r="F42" s="9" t="s">
        <v>128</v>
      </c>
      <c r="G42" s="9" t="s">
        <v>115</v>
      </c>
      <c r="H42" s="39" t="s">
        <v>78</v>
      </c>
      <c r="I42" s="9" t="s">
        <v>128</v>
      </c>
      <c r="J42" s="9" t="s">
        <v>115</v>
      </c>
      <c r="K42" s="39" t="s">
        <v>78</v>
      </c>
    </row>
    <row r="43" spans="1:11" s="7" customFormat="1" ht="14.25" x14ac:dyDescent="0.2">
      <c r="A43" s="37" t="s">
        <v>96</v>
      </c>
      <c r="B43" s="37" t="s">
        <v>97</v>
      </c>
      <c r="C43" s="78"/>
      <c r="D43" s="78"/>
      <c r="E43" s="78"/>
      <c r="F43" s="78"/>
      <c r="G43" s="78"/>
      <c r="H43" s="78"/>
      <c r="I43" s="78"/>
      <c r="J43" s="78"/>
      <c r="K43" s="78"/>
    </row>
    <row r="44" spans="1:11" ht="25.5" x14ac:dyDescent="0.2">
      <c r="A44" s="36">
        <v>1</v>
      </c>
      <c r="B44" s="36" t="s">
        <v>147</v>
      </c>
      <c r="C44" s="40">
        <v>1</v>
      </c>
      <c r="D44" s="40"/>
      <c r="E44" s="40">
        <f>C44+D44</f>
        <v>1</v>
      </c>
      <c r="F44" s="40">
        <v>1</v>
      </c>
      <c r="G44" s="40"/>
      <c r="H44" s="40">
        <f>F44+G44</f>
        <v>1</v>
      </c>
      <c r="I44" s="63">
        <f t="shared" ref="I44:J44" si="5">F44-C44</f>
        <v>0</v>
      </c>
      <c r="J44" s="63">
        <f t="shared" si="5"/>
        <v>0</v>
      </c>
      <c r="K44" s="63">
        <f t="shared" ref="K44" si="6">I44+J44</f>
        <v>0</v>
      </c>
    </row>
    <row r="45" spans="1:11" ht="16.350000000000001" customHeight="1" x14ac:dyDescent="0.2">
      <c r="A45" s="76" t="s">
        <v>120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</row>
    <row r="46" spans="1:11" s="7" customFormat="1" ht="14.25" x14ac:dyDescent="0.2">
      <c r="A46" s="37" t="s">
        <v>98</v>
      </c>
      <c r="B46" s="37" t="s">
        <v>99</v>
      </c>
      <c r="C46" s="78"/>
      <c r="D46" s="78"/>
      <c r="E46" s="78"/>
      <c r="F46" s="78"/>
      <c r="G46" s="78"/>
      <c r="H46" s="78"/>
      <c r="I46" s="78"/>
      <c r="J46" s="78"/>
      <c r="K46" s="78"/>
    </row>
    <row r="47" spans="1:11" ht="30.4" customHeight="1" x14ac:dyDescent="0.2">
      <c r="A47" s="36">
        <v>2</v>
      </c>
      <c r="B47" s="38" t="s">
        <v>148</v>
      </c>
      <c r="C47" s="40">
        <v>1</v>
      </c>
      <c r="D47" s="40"/>
      <c r="E47" s="40">
        <f>C47+D47</f>
        <v>1</v>
      </c>
      <c r="F47" s="40">
        <v>1</v>
      </c>
      <c r="G47" s="40"/>
      <c r="H47" s="40">
        <f>F47+G47</f>
        <v>1</v>
      </c>
      <c r="I47" s="40">
        <f>F47-C47</f>
        <v>0</v>
      </c>
      <c r="J47" s="40">
        <f>G47-D47</f>
        <v>0</v>
      </c>
      <c r="K47" s="40">
        <f>I47+J47</f>
        <v>0</v>
      </c>
    </row>
    <row r="48" spans="1:11" ht="15" customHeight="1" x14ac:dyDescent="0.2">
      <c r="A48" s="79" t="s">
        <v>118</v>
      </c>
      <c r="B48" s="77"/>
      <c r="C48" s="77"/>
      <c r="D48" s="77"/>
      <c r="E48" s="77"/>
      <c r="F48" s="77"/>
      <c r="G48" s="77"/>
      <c r="H48" s="77"/>
      <c r="I48" s="77"/>
      <c r="J48" s="77"/>
      <c r="K48" s="77"/>
    </row>
    <row r="49" spans="1:11" s="7" customFormat="1" ht="14.25" x14ac:dyDescent="0.2">
      <c r="A49" s="37" t="s">
        <v>100</v>
      </c>
      <c r="B49" s="37" t="s">
        <v>101</v>
      </c>
      <c r="C49" s="78"/>
      <c r="D49" s="78"/>
      <c r="E49" s="78"/>
      <c r="F49" s="78"/>
      <c r="G49" s="78"/>
      <c r="H49" s="78"/>
      <c r="I49" s="78"/>
      <c r="J49" s="78"/>
      <c r="K49" s="78"/>
    </row>
    <row r="50" spans="1:11" ht="30" x14ac:dyDescent="0.2">
      <c r="A50" s="36">
        <v>3</v>
      </c>
      <c r="B50" s="38" t="s">
        <v>149</v>
      </c>
      <c r="C50" s="64">
        <v>42610</v>
      </c>
      <c r="D50" s="65"/>
      <c r="E50" s="65">
        <f t="shared" ref="E50" si="7">C50+D50</f>
        <v>42610</v>
      </c>
      <c r="F50" s="64">
        <v>42609.760000000002</v>
      </c>
      <c r="G50" s="65"/>
      <c r="H50" s="65">
        <f t="shared" ref="H50" si="8">F50+G50</f>
        <v>42609.760000000002</v>
      </c>
      <c r="I50" s="65">
        <f t="shared" ref="I50:J50" si="9">F50-C50</f>
        <v>-0.23999999999796273</v>
      </c>
      <c r="J50" s="65">
        <f t="shared" si="9"/>
        <v>0</v>
      </c>
      <c r="K50" s="65">
        <f t="shared" ref="K50" si="10">I50+J50</f>
        <v>-0.23999999999796273</v>
      </c>
    </row>
    <row r="51" spans="1:11" ht="15.6" customHeight="1" x14ac:dyDescent="0.2">
      <c r="A51" s="76" t="s">
        <v>281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</row>
    <row r="52" spans="1:11" s="7" customFormat="1" ht="14.25" x14ac:dyDescent="0.2">
      <c r="A52" s="37">
        <v>4</v>
      </c>
      <c r="B52" s="35" t="s">
        <v>119</v>
      </c>
      <c r="C52" s="78"/>
      <c r="D52" s="78"/>
      <c r="E52" s="78"/>
      <c r="F52" s="78"/>
      <c r="G52" s="78"/>
      <c r="H52" s="78"/>
      <c r="I52" s="78"/>
      <c r="J52" s="78"/>
      <c r="K52" s="78"/>
    </row>
    <row r="53" spans="1:11" ht="75" x14ac:dyDescent="0.2">
      <c r="A53" s="36">
        <v>4</v>
      </c>
      <c r="B53" s="38" t="s">
        <v>150</v>
      </c>
      <c r="C53" s="40">
        <v>6.2</v>
      </c>
      <c r="D53" s="40"/>
      <c r="E53" s="40">
        <f>C53+D53</f>
        <v>6.2</v>
      </c>
      <c r="F53" s="40">
        <v>6.2</v>
      </c>
      <c r="G53" s="40"/>
      <c r="H53" s="40">
        <f>F53+G53</f>
        <v>6.2</v>
      </c>
      <c r="I53" s="40">
        <f>F53-C53</f>
        <v>0</v>
      </c>
      <c r="J53" s="40">
        <f>G53-D53</f>
        <v>0</v>
      </c>
      <c r="K53" s="40">
        <f>I53+J53</f>
        <v>0</v>
      </c>
    </row>
    <row r="54" spans="1:11" ht="20.25" customHeight="1" x14ac:dyDescent="0.2">
      <c r="A54" s="76" t="s">
        <v>282</v>
      </c>
      <c r="B54" s="78"/>
      <c r="C54" s="78"/>
      <c r="D54" s="78"/>
      <c r="E54" s="78"/>
      <c r="F54" s="78"/>
      <c r="G54" s="78"/>
      <c r="H54" s="78"/>
      <c r="I54" s="78"/>
      <c r="J54" s="78"/>
      <c r="K54" s="78"/>
    </row>
    <row r="55" spans="1:11" ht="33" customHeight="1" x14ac:dyDescent="0.2">
      <c r="A55" s="111" t="s">
        <v>103</v>
      </c>
      <c r="B55" s="112"/>
      <c r="C55" s="112"/>
      <c r="D55" s="112"/>
      <c r="E55" s="112"/>
      <c r="F55" s="112"/>
      <c r="G55" s="112"/>
      <c r="H55" s="112"/>
      <c r="I55" s="112"/>
      <c r="J55" s="112"/>
      <c r="K55" s="112"/>
    </row>
    <row r="56" spans="1:11" ht="21" customHeight="1" x14ac:dyDescent="0.2">
      <c r="A56" s="100" t="s">
        <v>181</v>
      </c>
      <c r="B56" s="100"/>
      <c r="C56" s="100"/>
      <c r="D56" s="100"/>
      <c r="E56" s="100"/>
      <c r="F56" s="100"/>
      <c r="G56" s="100"/>
      <c r="H56" s="100"/>
      <c r="I56" s="100"/>
      <c r="J56" s="100"/>
      <c r="K56" s="100"/>
    </row>
    <row r="57" spans="1:11" ht="21" customHeight="1" x14ac:dyDescent="0.2">
      <c r="A57" s="73" t="s">
        <v>104</v>
      </c>
      <c r="B57" s="73"/>
      <c r="C57" s="73"/>
      <c r="D57" s="73"/>
      <c r="E57" s="73"/>
      <c r="F57" s="73"/>
      <c r="G57" s="73"/>
      <c r="H57" s="73"/>
      <c r="I57" s="73"/>
      <c r="J57" s="73"/>
      <c r="K57" s="73"/>
    </row>
    <row r="58" spans="1:11" ht="21" customHeight="1" x14ac:dyDescent="0.2">
      <c r="A58" s="100" t="s">
        <v>151</v>
      </c>
      <c r="B58" s="100"/>
      <c r="C58" s="100"/>
      <c r="D58" s="100"/>
      <c r="E58" s="100"/>
      <c r="F58" s="100"/>
      <c r="G58" s="100"/>
      <c r="H58" s="100"/>
      <c r="I58" s="100"/>
      <c r="J58" s="100"/>
      <c r="K58" s="100"/>
    </row>
    <row r="59" spans="1:11" ht="17.45" customHeight="1" x14ac:dyDescent="0.2">
      <c r="A59" s="88" t="s">
        <v>38</v>
      </c>
      <c r="B59" s="88"/>
      <c r="C59" s="88"/>
      <c r="D59" s="88"/>
      <c r="E59" s="88"/>
      <c r="F59" s="88"/>
      <c r="G59" s="88"/>
      <c r="H59" s="88"/>
      <c r="I59" s="88"/>
      <c r="J59" s="88"/>
      <c r="K59" s="88"/>
    </row>
    <row r="60" spans="1:11" ht="28.5" customHeight="1" x14ac:dyDescent="0.2">
      <c r="A60" s="77" t="s">
        <v>8</v>
      </c>
      <c r="B60" s="77" t="s">
        <v>9</v>
      </c>
      <c r="C60" s="84" t="s">
        <v>39</v>
      </c>
      <c r="D60" s="84"/>
      <c r="E60" s="84"/>
      <c r="F60" s="84" t="s">
        <v>40</v>
      </c>
      <c r="G60" s="84"/>
      <c r="H60" s="84"/>
      <c r="I60" s="101" t="s">
        <v>105</v>
      </c>
      <c r="J60" s="84"/>
      <c r="K60" s="84"/>
    </row>
    <row r="61" spans="1:11" s="5" customFormat="1" ht="30.4" customHeight="1" x14ac:dyDescent="0.2">
      <c r="A61" s="77"/>
      <c r="B61" s="77"/>
      <c r="C61" s="39" t="s">
        <v>76</v>
      </c>
      <c r="D61" s="39" t="s">
        <v>77</v>
      </c>
      <c r="E61" s="39" t="s">
        <v>78</v>
      </c>
      <c r="F61" s="39" t="s">
        <v>76</v>
      </c>
      <c r="G61" s="39" t="s">
        <v>77</v>
      </c>
      <c r="H61" s="39" t="s">
        <v>78</v>
      </c>
      <c r="I61" s="39" t="s">
        <v>76</v>
      </c>
      <c r="J61" s="39" t="s">
        <v>77</v>
      </c>
      <c r="K61" s="39" t="s">
        <v>78</v>
      </c>
    </row>
    <row r="62" spans="1:11" ht="15" x14ac:dyDescent="0.2">
      <c r="A62" s="36">
        <v>1</v>
      </c>
      <c r="B62" s="36" t="s">
        <v>41</v>
      </c>
      <c r="C62" s="53">
        <v>156.54794999999999</v>
      </c>
      <c r="D62" s="53">
        <v>0</v>
      </c>
      <c r="E62" s="53">
        <f>C62+D62</f>
        <v>156.54794999999999</v>
      </c>
      <c r="F62" s="53">
        <v>42.609760000000001</v>
      </c>
      <c r="G62" s="53">
        <v>0</v>
      </c>
      <c r="H62" s="53">
        <f>F62+G62</f>
        <v>42.609760000000001</v>
      </c>
      <c r="I62" s="53">
        <f>F62/C62*100</f>
        <v>27.218344283652389</v>
      </c>
      <c r="J62" s="53"/>
      <c r="K62" s="53">
        <f>H62/E62*100</f>
        <v>27.218344283652389</v>
      </c>
    </row>
    <row r="63" spans="1:11" ht="28.9" customHeight="1" x14ac:dyDescent="0.2">
      <c r="A63" s="85" t="s">
        <v>106</v>
      </c>
      <c r="B63" s="85"/>
      <c r="C63" s="85"/>
      <c r="D63" s="85"/>
      <c r="E63" s="85"/>
      <c r="F63" s="85"/>
      <c r="G63" s="85"/>
      <c r="H63" s="85"/>
      <c r="I63" s="85"/>
      <c r="J63" s="85"/>
      <c r="K63" s="85"/>
    </row>
    <row r="64" spans="1:11" ht="14.85" customHeight="1" x14ac:dyDescent="0.2">
      <c r="A64" s="86" t="s">
        <v>182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</row>
    <row r="65" spans="1:11" ht="15" x14ac:dyDescent="0.2">
      <c r="A65" s="36"/>
      <c r="B65" s="36" t="s">
        <v>13</v>
      </c>
      <c r="C65" s="36"/>
      <c r="D65" s="36"/>
      <c r="E65" s="36"/>
      <c r="F65" s="8"/>
      <c r="G65" s="8"/>
      <c r="H65" s="8"/>
      <c r="I65" s="8"/>
      <c r="J65" s="8"/>
      <c r="K65" s="8"/>
    </row>
    <row r="66" spans="1:11" ht="45" x14ac:dyDescent="0.2">
      <c r="A66" s="36">
        <v>1</v>
      </c>
      <c r="B66" s="38" t="s">
        <v>146</v>
      </c>
      <c r="C66" s="53">
        <f>C62</f>
        <v>156.54794999999999</v>
      </c>
      <c r="D66" s="53">
        <f t="shared" ref="D66:H66" si="11">D62</f>
        <v>0</v>
      </c>
      <c r="E66" s="53">
        <f t="shared" si="11"/>
        <v>156.54794999999999</v>
      </c>
      <c r="F66" s="53">
        <f t="shared" si="11"/>
        <v>42.609760000000001</v>
      </c>
      <c r="G66" s="53">
        <f t="shared" si="11"/>
        <v>0</v>
      </c>
      <c r="H66" s="53">
        <f t="shared" si="11"/>
        <v>42.609760000000001</v>
      </c>
      <c r="I66" s="53">
        <f>F66/C66*100</f>
        <v>27.218344283652389</v>
      </c>
      <c r="J66" s="53"/>
      <c r="K66" s="53">
        <f>H66/E66*100</f>
        <v>27.218344283652389</v>
      </c>
    </row>
    <row r="67" spans="1:11" ht="30.6" customHeight="1" x14ac:dyDescent="0.2">
      <c r="A67" s="83" t="s">
        <v>108</v>
      </c>
      <c r="B67" s="84"/>
      <c r="C67" s="84"/>
      <c r="D67" s="84"/>
      <c r="E67" s="84"/>
      <c r="F67" s="84"/>
      <c r="G67" s="84"/>
      <c r="H67" s="84"/>
      <c r="I67" s="84"/>
      <c r="J67" s="84"/>
      <c r="K67" s="84"/>
    </row>
    <row r="68" spans="1:11" ht="14.25" customHeight="1" x14ac:dyDescent="0.2">
      <c r="A68" s="86" t="s">
        <v>182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</row>
    <row r="69" spans="1:11" s="7" customFormat="1" ht="14.25" x14ac:dyDescent="0.2">
      <c r="A69" s="37" t="s">
        <v>96</v>
      </c>
      <c r="B69" s="37" t="s">
        <v>97</v>
      </c>
      <c r="C69" s="40"/>
      <c r="D69" s="40"/>
      <c r="E69" s="40"/>
      <c r="F69" s="40"/>
      <c r="G69" s="40"/>
      <c r="H69" s="40"/>
      <c r="I69" s="21"/>
      <c r="J69" s="21"/>
      <c r="K69" s="21"/>
    </row>
    <row r="70" spans="1:11" ht="25.5" x14ac:dyDescent="0.2">
      <c r="A70" s="36">
        <v>1</v>
      </c>
      <c r="B70" s="36" t="s">
        <v>147</v>
      </c>
      <c r="C70" s="40">
        <v>1</v>
      </c>
      <c r="D70" s="40"/>
      <c r="E70" s="40">
        <f t="shared" ref="E70" si="12">C70+D70</f>
        <v>1</v>
      </c>
      <c r="F70" s="40">
        <v>1</v>
      </c>
      <c r="G70" s="40"/>
      <c r="H70" s="40">
        <f t="shared" ref="H70" si="13">F70+G70</f>
        <v>1</v>
      </c>
      <c r="I70" s="53">
        <f>F70/C70*100</f>
        <v>100</v>
      </c>
      <c r="J70" s="53"/>
      <c r="K70" s="53">
        <f>H70/E70*100</f>
        <v>100</v>
      </c>
    </row>
    <row r="71" spans="1:11" s="7" customFormat="1" ht="14.25" x14ac:dyDescent="0.2">
      <c r="A71" s="37" t="s">
        <v>98</v>
      </c>
      <c r="B71" s="37" t="s">
        <v>99</v>
      </c>
      <c r="C71" s="41"/>
      <c r="D71" s="41"/>
      <c r="E71" s="41"/>
      <c r="F71" s="41"/>
      <c r="G71" s="41"/>
      <c r="H71" s="41"/>
      <c r="I71" s="53"/>
      <c r="J71" s="53"/>
      <c r="K71" s="53"/>
    </row>
    <row r="72" spans="1:11" ht="45" x14ac:dyDescent="0.2">
      <c r="A72" s="36">
        <v>2</v>
      </c>
      <c r="B72" s="38" t="s">
        <v>148</v>
      </c>
      <c r="C72" s="40">
        <v>1</v>
      </c>
      <c r="D72" s="40"/>
      <c r="E72" s="40">
        <f t="shared" ref="E72" si="14">C72+D72</f>
        <v>1</v>
      </c>
      <c r="F72" s="40">
        <v>1</v>
      </c>
      <c r="G72" s="40"/>
      <c r="H72" s="40">
        <f t="shared" ref="H72" si="15">F72+G72</f>
        <v>1</v>
      </c>
      <c r="I72" s="53">
        <f t="shared" ref="I72:I76" si="16">F72/C72*100</f>
        <v>100</v>
      </c>
      <c r="J72" s="53"/>
      <c r="K72" s="53">
        <f t="shared" ref="K72:K76" si="17">H72/E72*100</f>
        <v>100</v>
      </c>
    </row>
    <row r="73" spans="1:11" s="7" customFormat="1" ht="14.25" x14ac:dyDescent="0.2">
      <c r="A73" s="37" t="s">
        <v>100</v>
      </c>
      <c r="B73" s="37" t="s">
        <v>101</v>
      </c>
      <c r="C73" s="41"/>
      <c r="D73" s="41"/>
      <c r="E73" s="41"/>
      <c r="F73" s="41"/>
      <c r="G73" s="41"/>
      <c r="H73" s="41"/>
      <c r="I73" s="53"/>
      <c r="J73" s="53"/>
      <c r="K73" s="53"/>
    </row>
    <row r="74" spans="1:11" ht="30" x14ac:dyDescent="0.2">
      <c r="A74" s="36">
        <v>3</v>
      </c>
      <c r="B74" s="38" t="s">
        <v>149</v>
      </c>
      <c r="C74" s="64">
        <v>156547.95000000001</v>
      </c>
      <c r="D74" s="53"/>
      <c r="E74" s="53">
        <f t="shared" ref="E74" si="18">C74+D74</f>
        <v>156547.95000000001</v>
      </c>
      <c r="F74" s="64">
        <v>42609.760000000002</v>
      </c>
      <c r="G74" s="65"/>
      <c r="H74" s="65">
        <f t="shared" ref="H74:H76" si="19">F74+G74</f>
        <v>42609.760000000002</v>
      </c>
      <c r="I74" s="53">
        <f t="shared" si="16"/>
        <v>27.218344283652389</v>
      </c>
      <c r="J74" s="53"/>
      <c r="K74" s="53">
        <f t="shared" si="17"/>
        <v>27.218344283652389</v>
      </c>
    </row>
    <row r="75" spans="1:11" s="7" customFormat="1" ht="14.25" x14ac:dyDescent="0.2">
      <c r="A75" s="37">
        <v>4</v>
      </c>
      <c r="B75" s="35" t="s">
        <v>119</v>
      </c>
      <c r="C75" s="41"/>
      <c r="D75" s="41"/>
      <c r="E75" s="41"/>
      <c r="F75" s="41"/>
      <c r="G75" s="41"/>
      <c r="H75" s="41"/>
      <c r="I75" s="53"/>
      <c r="J75" s="53"/>
      <c r="K75" s="53"/>
    </row>
    <row r="76" spans="1:11" ht="75" x14ac:dyDescent="0.2">
      <c r="A76" s="36">
        <v>4</v>
      </c>
      <c r="B76" s="38" t="s">
        <v>150</v>
      </c>
      <c r="C76" s="53">
        <v>22.9</v>
      </c>
      <c r="D76" s="53"/>
      <c r="E76" s="53">
        <f t="shared" ref="E76" si="20">C76+D76</f>
        <v>22.9</v>
      </c>
      <c r="F76" s="53">
        <v>6.2</v>
      </c>
      <c r="G76" s="53"/>
      <c r="H76" s="53">
        <f t="shared" si="19"/>
        <v>6.2</v>
      </c>
      <c r="I76" s="53">
        <f t="shared" si="16"/>
        <v>27.074235807860266</v>
      </c>
      <c r="J76" s="53"/>
      <c r="K76" s="53">
        <f t="shared" si="17"/>
        <v>27.074235807860266</v>
      </c>
    </row>
    <row r="77" spans="1:11" ht="17.45" customHeight="1" x14ac:dyDescent="0.2">
      <c r="A77" s="83" t="s">
        <v>107</v>
      </c>
      <c r="B77" s="83"/>
      <c r="C77" s="83"/>
      <c r="D77" s="83"/>
      <c r="E77" s="83"/>
      <c r="F77" s="83"/>
      <c r="G77" s="83"/>
      <c r="H77" s="83"/>
      <c r="I77" s="83"/>
      <c r="J77" s="83"/>
      <c r="K77" s="83"/>
    </row>
    <row r="78" spans="1:11" ht="16.5" customHeight="1" x14ac:dyDescent="0.2">
      <c r="A78" s="86" t="s">
        <v>183</v>
      </c>
      <c r="B78" s="86"/>
      <c r="C78" s="86"/>
      <c r="D78" s="86"/>
      <c r="E78" s="86"/>
      <c r="F78" s="86"/>
      <c r="G78" s="86"/>
      <c r="H78" s="86"/>
      <c r="I78" s="86"/>
      <c r="J78" s="86"/>
      <c r="K78" s="86"/>
    </row>
    <row r="79" spans="1:11" ht="14.1" customHeight="1" x14ac:dyDescent="0.2">
      <c r="A79" s="90" t="s">
        <v>109</v>
      </c>
      <c r="B79" s="90"/>
      <c r="C79" s="90"/>
      <c r="D79" s="90"/>
      <c r="E79" s="90"/>
      <c r="F79" s="90"/>
      <c r="G79" s="90"/>
      <c r="H79" s="90"/>
      <c r="I79" s="90"/>
      <c r="J79" s="90"/>
      <c r="K79" s="90"/>
    </row>
    <row r="80" spans="1:11" ht="18.2" customHeight="1" x14ac:dyDescent="0.2">
      <c r="A80" s="100" t="s">
        <v>151</v>
      </c>
      <c r="B80" s="100"/>
      <c r="C80" s="100"/>
      <c r="D80" s="100"/>
      <c r="E80" s="100"/>
      <c r="F80" s="100"/>
      <c r="G80" s="100"/>
      <c r="H80" s="100"/>
      <c r="I80" s="100"/>
      <c r="J80" s="100"/>
      <c r="K80" s="100"/>
    </row>
    <row r="82" spans="1:11" ht="15" customHeight="1" x14ac:dyDescent="0.2">
      <c r="A82" s="114" t="s">
        <v>117</v>
      </c>
      <c r="B82" s="88"/>
      <c r="C82" s="88"/>
      <c r="D82" s="88"/>
      <c r="E82" s="88"/>
      <c r="F82" s="88"/>
      <c r="G82" s="88"/>
      <c r="H82" s="88"/>
      <c r="I82" s="88"/>
      <c r="J82" s="88"/>
      <c r="K82" s="88"/>
    </row>
    <row r="84" spans="1:11" ht="60" x14ac:dyDescent="0.2">
      <c r="A84" s="36" t="s">
        <v>43</v>
      </c>
      <c r="B84" s="36" t="s">
        <v>9</v>
      </c>
      <c r="C84" s="6" t="s">
        <v>110</v>
      </c>
      <c r="D84" s="6" t="s">
        <v>111</v>
      </c>
      <c r="E84" s="6" t="s">
        <v>112</v>
      </c>
      <c r="F84" s="6" t="s">
        <v>93</v>
      </c>
      <c r="G84" s="6" t="s">
        <v>113</v>
      </c>
      <c r="H84" s="6" t="s">
        <v>114</v>
      </c>
    </row>
    <row r="85" spans="1:11" ht="15" x14ac:dyDescent="0.2">
      <c r="A85" s="36" t="s">
        <v>6</v>
      </c>
      <c r="B85" s="36" t="s">
        <v>19</v>
      </c>
      <c r="C85" s="36" t="s">
        <v>29</v>
      </c>
      <c r="D85" s="36" t="s">
        <v>37</v>
      </c>
      <c r="E85" s="36" t="s">
        <v>36</v>
      </c>
      <c r="F85" s="36" t="s">
        <v>44</v>
      </c>
      <c r="G85" s="36" t="s">
        <v>35</v>
      </c>
      <c r="H85" s="36" t="s">
        <v>45</v>
      </c>
    </row>
    <row r="86" spans="1:11" ht="15" x14ac:dyDescent="0.2">
      <c r="A86" s="36" t="s">
        <v>46</v>
      </c>
      <c r="B86" s="36" t="s">
        <v>47</v>
      </c>
      <c r="C86" s="36" t="s">
        <v>12</v>
      </c>
      <c r="D86" s="36"/>
      <c r="E86" s="36"/>
      <c r="F86" s="36">
        <f>E86-D86</f>
        <v>0</v>
      </c>
      <c r="G86" s="36" t="s">
        <v>12</v>
      </c>
      <c r="H86" s="36" t="s">
        <v>12</v>
      </c>
    </row>
    <row r="87" spans="1:11" ht="15" x14ac:dyDescent="0.2">
      <c r="A87" s="36"/>
      <c r="B87" s="36" t="s">
        <v>48</v>
      </c>
      <c r="C87" s="36" t="s">
        <v>12</v>
      </c>
      <c r="D87" s="36"/>
      <c r="E87" s="36"/>
      <c r="F87" s="36">
        <f t="shared" ref="F87:F88" si="21">E87-D87</f>
        <v>0</v>
      </c>
      <c r="G87" s="36" t="s">
        <v>12</v>
      </c>
      <c r="H87" s="36" t="s">
        <v>12</v>
      </c>
    </row>
    <row r="88" spans="1:11" ht="30" x14ac:dyDescent="0.2">
      <c r="A88" s="36"/>
      <c r="B88" s="36" t="s">
        <v>49</v>
      </c>
      <c r="C88" s="36" t="s">
        <v>12</v>
      </c>
      <c r="D88" s="36"/>
      <c r="E88" s="36"/>
      <c r="F88" s="36">
        <f t="shared" si="21"/>
        <v>0</v>
      </c>
      <c r="G88" s="36" t="s">
        <v>12</v>
      </c>
      <c r="H88" s="36" t="s">
        <v>12</v>
      </c>
    </row>
    <row r="89" spans="1:11" ht="15" x14ac:dyDescent="0.2">
      <c r="A89" s="36"/>
      <c r="B89" s="36" t="s">
        <v>50</v>
      </c>
      <c r="C89" s="36" t="s">
        <v>12</v>
      </c>
      <c r="D89" s="36"/>
      <c r="E89" s="36"/>
      <c r="F89" s="36"/>
      <c r="G89" s="36" t="s">
        <v>12</v>
      </c>
      <c r="H89" s="36" t="s">
        <v>12</v>
      </c>
    </row>
    <row r="90" spans="1:11" ht="15" x14ac:dyDescent="0.2">
      <c r="A90" s="36"/>
      <c r="B90" s="36" t="s">
        <v>51</v>
      </c>
      <c r="C90" s="36" t="s">
        <v>12</v>
      </c>
      <c r="D90" s="36"/>
      <c r="E90" s="36"/>
      <c r="F90" s="36"/>
      <c r="G90" s="36" t="s">
        <v>12</v>
      </c>
      <c r="H90" s="36" t="s">
        <v>12</v>
      </c>
    </row>
    <row r="91" spans="1:11" x14ac:dyDescent="0.2">
      <c r="A91" s="79" t="s">
        <v>127</v>
      </c>
      <c r="B91" s="77"/>
      <c r="C91" s="77"/>
      <c r="D91" s="77"/>
      <c r="E91" s="77"/>
      <c r="F91" s="77"/>
      <c r="G91" s="77"/>
      <c r="H91" s="77"/>
    </row>
    <row r="92" spans="1:11" ht="15" x14ac:dyDescent="0.2">
      <c r="A92" s="36" t="s">
        <v>19</v>
      </c>
      <c r="B92" s="36" t="s">
        <v>53</v>
      </c>
      <c r="C92" s="36" t="s">
        <v>12</v>
      </c>
      <c r="D92" s="36"/>
      <c r="E92" s="36"/>
      <c r="F92" s="36">
        <f t="shared" ref="F92" si="22">E92-D92</f>
        <v>0</v>
      </c>
      <c r="G92" s="36" t="s">
        <v>12</v>
      </c>
      <c r="H92" s="36" t="s">
        <v>12</v>
      </c>
    </row>
    <row r="93" spans="1:11" x14ac:dyDescent="0.2">
      <c r="A93" s="79" t="s">
        <v>162</v>
      </c>
      <c r="B93" s="77"/>
      <c r="C93" s="77"/>
      <c r="D93" s="77"/>
      <c r="E93" s="77"/>
      <c r="F93" s="77"/>
      <c r="G93" s="77"/>
      <c r="H93" s="77"/>
    </row>
    <row r="94" spans="1:11" x14ac:dyDescent="0.2">
      <c r="A94" s="77" t="s">
        <v>55</v>
      </c>
      <c r="B94" s="77"/>
      <c r="C94" s="77"/>
      <c r="D94" s="77"/>
      <c r="E94" s="77"/>
      <c r="F94" s="77"/>
      <c r="G94" s="77"/>
      <c r="H94" s="77"/>
    </row>
    <row r="95" spans="1:11" ht="15" x14ac:dyDescent="0.2">
      <c r="A95" s="36" t="s">
        <v>21</v>
      </c>
      <c r="B95" s="36" t="s">
        <v>56</v>
      </c>
      <c r="C95" s="36"/>
      <c r="D95" s="36"/>
      <c r="E95" s="36"/>
      <c r="F95" s="36"/>
      <c r="G95" s="36"/>
      <c r="H95" s="36"/>
    </row>
    <row r="96" spans="1:11" ht="15" x14ac:dyDescent="0.2">
      <c r="A96" s="36"/>
      <c r="B96" s="36" t="s">
        <v>57</v>
      </c>
      <c r="C96" s="36"/>
      <c r="D96" s="36"/>
      <c r="E96" s="36"/>
      <c r="F96" s="36">
        <f t="shared" ref="F96" si="23">E96-D96</f>
        <v>0</v>
      </c>
      <c r="G96" s="36"/>
      <c r="H96" s="36"/>
    </row>
    <row r="97" spans="1:11" ht="13.5" thickBot="1" x14ac:dyDescent="0.25">
      <c r="A97" s="94" t="s">
        <v>58</v>
      </c>
      <c r="B97" s="95"/>
      <c r="C97" s="95"/>
      <c r="D97" s="95"/>
      <c r="E97" s="95"/>
      <c r="F97" s="95"/>
      <c r="G97" s="95"/>
      <c r="H97" s="96"/>
    </row>
    <row r="98" spans="1:11" ht="30" x14ac:dyDescent="0.2">
      <c r="A98" s="36"/>
      <c r="B98" s="38" t="s">
        <v>126</v>
      </c>
      <c r="C98" s="36"/>
      <c r="D98" s="36"/>
      <c r="E98" s="36"/>
      <c r="F98" s="36">
        <f t="shared" ref="F98" si="24">E98-D98</f>
        <v>0</v>
      </c>
      <c r="G98" s="36"/>
      <c r="H98" s="36"/>
    </row>
    <row r="99" spans="1:11" ht="30" x14ac:dyDescent="0.2">
      <c r="A99" s="36"/>
      <c r="B99" s="36" t="s">
        <v>60</v>
      </c>
      <c r="C99" s="36"/>
      <c r="D99" s="36"/>
      <c r="E99" s="36"/>
      <c r="F99" s="36"/>
      <c r="G99" s="36"/>
      <c r="H99" s="36"/>
    </row>
    <row r="100" spans="1:11" ht="30" x14ac:dyDescent="0.2">
      <c r="A100" s="36" t="s">
        <v>22</v>
      </c>
      <c r="B100" s="36" t="s">
        <v>61</v>
      </c>
      <c r="C100" s="36" t="s">
        <v>12</v>
      </c>
      <c r="D100" s="36"/>
      <c r="E100" s="36"/>
      <c r="F100" s="36"/>
      <c r="G100" s="36" t="s">
        <v>12</v>
      </c>
      <c r="H100" s="36" t="s">
        <v>12</v>
      </c>
    </row>
    <row r="101" spans="1:11" ht="22.9" customHeight="1" x14ac:dyDescent="0.2">
      <c r="A101" s="92" t="s">
        <v>161</v>
      </c>
      <c r="B101" s="92"/>
      <c r="C101" s="92"/>
      <c r="D101" s="92"/>
      <c r="E101" s="92"/>
      <c r="F101" s="92"/>
      <c r="G101" s="92"/>
      <c r="H101" s="92"/>
      <c r="I101" s="92"/>
      <c r="J101" s="92"/>
      <c r="K101" s="92"/>
    </row>
    <row r="102" spans="1:11" ht="18" customHeight="1" x14ac:dyDescent="0.2">
      <c r="A102" s="93" t="s">
        <v>163</v>
      </c>
      <c r="B102" s="93"/>
      <c r="C102" s="93"/>
      <c r="D102" s="93"/>
      <c r="E102" s="93"/>
      <c r="F102" s="93"/>
      <c r="G102" s="93"/>
      <c r="H102" s="93"/>
      <c r="I102" s="93"/>
      <c r="J102" s="93"/>
      <c r="K102" s="93"/>
    </row>
    <row r="103" spans="1:11" ht="18" customHeight="1" x14ac:dyDescent="0.2">
      <c r="A103" s="93" t="s">
        <v>178</v>
      </c>
      <c r="B103" s="97"/>
      <c r="C103" s="97"/>
      <c r="D103" s="97"/>
      <c r="E103" s="97"/>
      <c r="F103" s="97"/>
      <c r="G103" s="97"/>
      <c r="H103" s="97"/>
      <c r="I103" s="97"/>
      <c r="J103" s="97"/>
      <c r="K103" s="97"/>
    </row>
    <row r="104" spans="1:11" ht="22.15" customHeight="1" x14ac:dyDescent="0.2">
      <c r="A104" s="98" t="s">
        <v>283</v>
      </c>
      <c r="B104" s="99"/>
      <c r="C104" s="99"/>
      <c r="D104" s="99"/>
      <c r="E104" s="99"/>
      <c r="F104" s="99"/>
      <c r="G104" s="99"/>
      <c r="H104" s="99"/>
      <c r="I104" s="99"/>
      <c r="J104" s="99"/>
      <c r="K104" s="99"/>
    </row>
    <row r="105" spans="1:11" ht="35.85" customHeight="1" x14ac:dyDescent="0.2">
      <c r="A105" s="93" t="s">
        <v>284</v>
      </c>
      <c r="B105" s="93"/>
      <c r="C105" s="93"/>
      <c r="D105" s="93"/>
      <c r="E105" s="93"/>
      <c r="F105" s="93"/>
      <c r="G105" s="93"/>
      <c r="H105" s="93"/>
      <c r="I105" s="93"/>
      <c r="J105" s="93"/>
      <c r="K105" s="93"/>
    </row>
    <row r="106" spans="1:11" ht="21" customHeight="1" x14ac:dyDescent="0.2">
      <c r="A106" s="93" t="s">
        <v>285</v>
      </c>
      <c r="B106" s="93"/>
      <c r="C106" s="93"/>
      <c r="D106" s="93"/>
      <c r="E106" s="93"/>
      <c r="F106" s="93"/>
      <c r="G106" s="93"/>
      <c r="H106" s="93"/>
      <c r="I106" s="93"/>
      <c r="J106" s="93"/>
      <c r="K106" s="93"/>
    </row>
    <row r="107" spans="1:11" ht="21" customHeight="1" x14ac:dyDescent="0.2">
      <c r="A107" s="93" t="s">
        <v>286</v>
      </c>
      <c r="B107" s="93"/>
      <c r="C107" s="93"/>
      <c r="D107" s="93"/>
      <c r="E107" s="93"/>
      <c r="F107" s="93"/>
      <c r="G107" s="93"/>
      <c r="H107" s="93"/>
      <c r="I107" s="93"/>
      <c r="J107" s="93"/>
      <c r="K107" s="93"/>
    </row>
    <row r="109" spans="1:11" ht="54.75" customHeight="1" x14ac:dyDescent="0.25">
      <c r="A109" s="102" t="s">
        <v>214</v>
      </c>
      <c r="B109" s="102"/>
      <c r="C109" s="102"/>
      <c r="D109" s="102"/>
      <c r="E109" s="87"/>
      <c r="F109" s="87"/>
      <c r="G109" s="87"/>
      <c r="H109" s="105" t="s">
        <v>213</v>
      </c>
      <c r="I109" s="105"/>
      <c r="J109" s="105"/>
    </row>
    <row r="110" spans="1:11" ht="14.25" customHeight="1" x14ac:dyDescent="0.2">
      <c r="A110" s="33"/>
      <c r="B110" s="33"/>
      <c r="C110" s="33"/>
      <c r="D110" s="33"/>
      <c r="E110" s="104" t="s">
        <v>228</v>
      </c>
      <c r="F110" s="104"/>
      <c r="G110" s="104"/>
      <c r="H110" s="103" t="s">
        <v>229</v>
      </c>
      <c r="I110" s="103"/>
      <c r="J110" s="103"/>
    </row>
  </sheetData>
  <mergeCells count="77">
    <mergeCell ref="H1:K1"/>
    <mergeCell ref="H2:K2"/>
    <mergeCell ref="A3:K3"/>
    <mergeCell ref="D5:K5"/>
    <mergeCell ref="C4:K4"/>
    <mergeCell ref="C6:K6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43:E43"/>
    <mergeCell ref="F43:H43"/>
    <mergeCell ref="I43:K43"/>
    <mergeCell ref="A45:K45"/>
    <mergeCell ref="C46:E46"/>
    <mergeCell ref="F46:H46"/>
    <mergeCell ref="I46:K46"/>
    <mergeCell ref="A55:K55"/>
    <mergeCell ref="A51:K51"/>
    <mergeCell ref="C52:E52"/>
    <mergeCell ref="F52:H52"/>
    <mergeCell ref="I52:K52"/>
    <mergeCell ref="A48:K48"/>
    <mergeCell ref="C49:E49"/>
    <mergeCell ref="F49:H49"/>
    <mergeCell ref="I49:K49"/>
    <mergeCell ref="A54:K54"/>
    <mergeCell ref="A102:K102"/>
    <mergeCell ref="A103:K103"/>
    <mergeCell ref="A104:K104"/>
    <mergeCell ref="A105:K105"/>
    <mergeCell ref="A79:K79"/>
    <mergeCell ref="A80:K80"/>
    <mergeCell ref="A82:K82"/>
    <mergeCell ref="A91:H91"/>
    <mergeCell ref="A93:H93"/>
    <mergeCell ref="A94:H94"/>
    <mergeCell ref="A97:H97"/>
    <mergeCell ref="A101:K101"/>
    <mergeCell ref="A78:K78"/>
    <mergeCell ref="A56:K56"/>
    <mergeCell ref="A57:K57"/>
    <mergeCell ref="A58:K58"/>
    <mergeCell ref="A59:K59"/>
    <mergeCell ref="A60:A61"/>
    <mergeCell ref="A63:K63"/>
    <mergeCell ref="A64:K64"/>
    <mergeCell ref="A67:K67"/>
    <mergeCell ref="A68:K68"/>
    <mergeCell ref="A77:K77"/>
    <mergeCell ref="B60:B61"/>
    <mergeCell ref="C60:E60"/>
    <mergeCell ref="F60:H60"/>
    <mergeCell ref="I60:K60"/>
    <mergeCell ref="E110:G110"/>
    <mergeCell ref="H110:J110"/>
    <mergeCell ref="A106:K106"/>
    <mergeCell ref="A107:K107"/>
    <mergeCell ref="E109:G109"/>
    <mergeCell ref="H109:J109"/>
    <mergeCell ref="A109:D109"/>
  </mergeCells>
  <pageMargins left="0.7" right="0.7" top="0.75" bottom="0.75" header="0.3" footer="0.3"/>
  <pageSetup paperSize="9" scale="53" orientation="landscape" r:id="rId1"/>
  <rowBreaks count="2" manualBreakCount="2">
    <brk id="37" max="16383" man="1"/>
    <brk id="6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42A0A-FC0A-40E4-8BC5-3F2FC9A9F399}">
  <sheetPr>
    <tabColor rgb="FFFFFF00"/>
    <pageSetUpPr fitToPage="1"/>
  </sheetPr>
  <dimension ref="A1:K95"/>
  <sheetViews>
    <sheetView tabSelected="1" view="pageBreakPreview" zoomScale="25" zoomScaleNormal="85" zoomScaleSheetLayoutView="25" workbookViewId="0">
      <selection activeCell="H38" sqref="H38"/>
    </sheetView>
  </sheetViews>
  <sheetFormatPr defaultColWidth="34" defaultRowHeight="12.75" x14ac:dyDescent="0.2"/>
  <cols>
    <col min="1" max="1" width="5.42578125" style="2" customWidth="1"/>
    <col min="2" max="2" width="34" style="2"/>
    <col min="3" max="3" width="12.7109375" style="2" customWidth="1"/>
    <col min="4" max="4" width="9.42578125" style="2" customWidth="1"/>
    <col min="5" max="5" width="12.5703125" style="2" customWidth="1"/>
    <col min="6" max="8" width="10.85546875" style="2" customWidth="1"/>
    <col min="9" max="11" width="9.42578125" style="2" customWidth="1"/>
    <col min="12" max="16384" width="34" style="2"/>
  </cols>
  <sheetData>
    <row r="1" spans="1:11" x14ac:dyDescent="0.2">
      <c r="H1" s="81" t="s">
        <v>62</v>
      </c>
      <c r="I1" s="81"/>
      <c r="J1" s="81"/>
      <c r="K1" s="81"/>
    </row>
    <row r="2" spans="1:11" ht="29.45" customHeight="1" x14ac:dyDescent="0.2">
      <c r="H2" s="81" t="s">
        <v>63</v>
      </c>
      <c r="I2" s="81"/>
      <c r="J2" s="81"/>
      <c r="K2" s="81"/>
    </row>
    <row r="3" spans="1:11" ht="18.75" x14ac:dyDescent="0.2">
      <c r="A3" s="69" t="s">
        <v>234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ht="25.7" customHeight="1" x14ac:dyDescent="0.2">
      <c r="A4" s="52" t="s">
        <v>64</v>
      </c>
      <c r="B4" s="52">
        <v>3700000</v>
      </c>
      <c r="C4" s="106" t="s">
        <v>165</v>
      </c>
      <c r="D4" s="106"/>
      <c r="E4" s="106"/>
      <c r="F4" s="106"/>
      <c r="G4" s="106"/>
      <c r="H4" s="106"/>
      <c r="I4" s="106"/>
      <c r="J4" s="106"/>
      <c r="K4" s="106"/>
    </row>
    <row r="5" spans="1:11" ht="18" customHeight="1" x14ac:dyDescent="0.2">
      <c r="A5" s="1"/>
      <c r="B5" s="1" t="s">
        <v>65</v>
      </c>
      <c r="C5" s="1"/>
      <c r="D5" s="82" t="s">
        <v>66</v>
      </c>
      <c r="E5" s="82"/>
      <c r="F5" s="82"/>
      <c r="G5" s="82"/>
      <c r="H5" s="82"/>
      <c r="I5" s="82"/>
      <c r="J5" s="82"/>
      <c r="K5" s="82"/>
    </row>
    <row r="6" spans="1:11" ht="25.35" customHeight="1" x14ac:dyDescent="0.2">
      <c r="A6" s="52" t="s">
        <v>67</v>
      </c>
      <c r="B6" s="52">
        <v>3710000</v>
      </c>
      <c r="C6" s="106" t="s">
        <v>165</v>
      </c>
      <c r="D6" s="106"/>
      <c r="E6" s="106"/>
      <c r="F6" s="106"/>
      <c r="G6" s="106"/>
      <c r="H6" s="106"/>
      <c r="I6" s="106"/>
      <c r="J6" s="106"/>
      <c r="K6" s="106"/>
    </row>
    <row r="7" spans="1:11" ht="18" customHeight="1" x14ac:dyDescent="0.2">
      <c r="B7" s="1" t="s">
        <v>65</v>
      </c>
      <c r="D7" s="82" t="s">
        <v>68</v>
      </c>
      <c r="E7" s="82"/>
      <c r="F7" s="82"/>
      <c r="G7" s="82"/>
      <c r="H7" s="82"/>
      <c r="I7" s="82"/>
      <c r="J7" s="82"/>
      <c r="K7" s="82"/>
    </row>
    <row r="8" spans="1:11" s="52" customFormat="1" ht="23.1" customHeight="1" x14ac:dyDescent="0.2">
      <c r="A8" s="52" t="s">
        <v>69</v>
      </c>
      <c r="B8" s="52">
        <v>3719110</v>
      </c>
      <c r="C8" s="23" t="s">
        <v>295</v>
      </c>
      <c r="D8" s="69" t="s">
        <v>296</v>
      </c>
      <c r="E8" s="69"/>
      <c r="F8" s="69"/>
      <c r="G8" s="69"/>
      <c r="H8" s="69"/>
      <c r="I8" s="69"/>
      <c r="J8" s="69"/>
      <c r="K8" s="69"/>
    </row>
    <row r="9" spans="1:11" s="1" customFormat="1" ht="18.75" x14ac:dyDescent="0.2">
      <c r="A9" s="52"/>
      <c r="B9" s="1" t="s">
        <v>65</v>
      </c>
      <c r="C9" s="45" t="s">
        <v>70</v>
      </c>
    </row>
    <row r="10" spans="1:11" s="1" customFormat="1" ht="51.6" customHeight="1" x14ac:dyDescent="0.2">
      <c r="A10" s="52" t="s">
        <v>71</v>
      </c>
      <c r="B10" s="52" t="s">
        <v>72</v>
      </c>
      <c r="C10" s="70" t="s">
        <v>297</v>
      </c>
      <c r="D10" s="71"/>
      <c r="E10" s="71"/>
      <c r="F10" s="71"/>
      <c r="G10" s="71"/>
      <c r="H10" s="71"/>
      <c r="I10" s="71"/>
      <c r="J10" s="71"/>
      <c r="K10" s="71"/>
    </row>
    <row r="11" spans="1:11" s="1" customFormat="1" ht="21" customHeight="1" x14ac:dyDescent="0.2">
      <c r="A11" s="52" t="s">
        <v>73</v>
      </c>
      <c r="B11" s="72" t="s">
        <v>74</v>
      </c>
      <c r="C11" s="72"/>
      <c r="D11" s="72"/>
      <c r="E11" s="72"/>
      <c r="F11" s="72"/>
      <c r="G11" s="72"/>
      <c r="H11" s="72"/>
      <c r="I11" s="72"/>
      <c r="J11" s="72"/>
      <c r="K11" s="72"/>
    </row>
    <row r="12" spans="1:11" ht="18" customHeight="1" x14ac:dyDescent="0.2">
      <c r="A12" s="74" t="s">
        <v>75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</row>
    <row r="13" spans="1:11" ht="16.899999999999999" customHeight="1" x14ac:dyDescent="0.2">
      <c r="A13" s="77" t="s">
        <v>0</v>
      </c>
      <c r="B13" s="77" t="s">
        <v>1</v>
      </c>
      <c r="C13" s="84" t="s">
        <v>2</v>
      </c>
      <c r="D13" s="84"/>
      <c r="E13" s="84"/>
      <c r="F13" s="84" t="s">
        <v>3</v>
      </c>
      <c r="G13" s="84"/>
      <c r="H13" s="84"/>
      <c r="I13" s="84" t="s">
        <v>4</v>
      </c>
      <c r="J13" s="84"/>
      <c r="K13" s="84"/>
    </row>
    <row r="14" spans="1:11" ht="22.5" x14ac:dyDescent="0.2">
      <c r="A14" s="77"/>
      <c r="B14" s="77"/>
      <c r="C14" s="50" t="s">
        <v>76</v>
      </c>
      <c r="D14" s="50" t="s">
        <v>77</v>
      </c>
      <c r="E14" s="50" t="s">
        <v>78</v>
      </c>
      <c r="F14" s="50" t="s">
        <v>76</v>
      </c>
      <c r="G14" s="50" t="s">
        <v>79</v>
      </c>
      <c r="H14" s="50" t="s">
        <v>78</v>
      </c>
      <c r="I14" s="50" t="s">
        <v>80</v>
      </c>
      <c r="J14" s="50" t="s">
        <v>81</v>
      </c>
      <c r="K14" s="50" t="s">
        <v>78</v>
      </c>
    </row>
    <row r="15" spans="1:11" s="5" customFormat="1" ht="11.25" x14ac:dyDescent="0.2">
      <c r="A15" s="50"/>
      <c r="B15" s="50"/>
      <c r="C15" s="50" t="s">
        <v>82</v>
      </c>
      <c r="D15" s="50" t="s">
        <v>83</v>
      </c>
      <c r="E15" s="50" t="s">
        <v>84</v>
      </c>
      <c r="F15" s="50" t="s">
        <v>85</v>
      </c>
      <c r="G15" s="50" t="s">
        <v>86</v>
      </c>
      <c r="H15" s="50" t="s">
        <v>87</v>
      </c>
      <c r="I15" s="50" t="s">
        <v>88</v>
      </c>
      <c r="J15" s="50" t="s">
        <v>89</v>
      </c>
      <c r="K15" s="50" t="s">
        <v>90</v>
      </c>
    </row>
    <row r="16" spans="1:11" s="45" customFormat="1" ht="15" x14ac:dyDescent="0.2">
      <c r="A16" s="48" t="s">
        <v>6</v>
      </c>
      <c r="B16" s="51" t="s">
        <v>116</v>
      </c>
      <c r="C16" s="25">
        <v>919</v>
      </c>
      <c r="D16" s="25">
        <v>0</v>
      </c>
      <c r="E16" s="25">
        <f>C16+D16</f>
        <v>919</v>
      </c>
      <c r="F16" s="25">
        <v>919</v>
      </c>
      <c r="G16" s="25">
        <v>0</v>
      </c>
      <c r="H16" s="25">
        <f>F16+G16</f>
        <v>919</v>
      </c>
      <c r="I16" s="25">
        <f>C16-F16</f>
        <v>0</v>
      </c>
      <c r="J16" s="25">
        <f>D16-G16</f>
        <v>0</v>
      </c>
      <c r="K16" s="25">
        <f>I16+J16</f>
        <v>0</v>
      </c>
    </row>
    <row r="17" spans="1:11" ht="18.2" customHeight="1" x14ac:dyDescent="0.2">
      <c r="A17" s="74" t="s">
        <v>145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</row>
    <row r="18" spans="1:11" ht="15.75" x14ac:dyDescent="0.2">
      <c r="A18" s="47"/>
      <c r="B18" s="47" t="s">
        <v>7</v>
      </c>
      <c r="C18" s="47"/>
      <c r="D18" s="47"/>
      <c r="E18" s="47"/>
      <c r="F18" s="47"/>
      <c r="G18" s="47"/>
      <c r="H18" s="47"/>
      <c r="I18" s="47"/>
      <c r="J18" s="47"/>
      <c r="K18" s="47"/>
    </row>
    <row r="19" spans="1:11" ht="50.45" customHeight="1" x14ac:dyDescent="0.2">
      <c r="A19" s="48">
        <v>1</v>
      </c>
      <c r="B19" s="49" t="s">
        <v>298</v>
      </c>
      <c r="C19" s="25">
        <f>C16</f>
        <v>919</v>
      </c>
      <c r="D19" s="25">
        <f t="shared" ref="D19:H19" si="0">D16</f>
        <v>0</v>
      </c>
      <c r="E19" s="25">
        <f t="shared" si="0"/>
        <v>919</v>
      </c>
      <c r="F19" s="25">
        <f t="shared" si="0"/>
        <v>919</v>
      </c>
      <c r="G19" s="25">
        <f t="shared" si="0"/>
        <v>0</v>
      </c>
      <c r="H19" s="25">
        <f t="shared" si="0"/>
        <v>919</v>
      </c>
      <c r="I19" s="26">
        <f t="shared" ref="I19:J19" si="1">C19-F19</f>
        <v>0</v>
      </c>
      <c r="J19" s="26">
        <f t="shared" si="1"/>
        <v>0</v>
      </c>
      <c r="K19" s="26">
        <f t="shared" ref="K19" si="2">I19+J19</f>
        <v>0</v>
      </c>
    </row>
    <row r="20" spans="1:11" ht="21.6" customHeight="1" x14ac:dyDescent="0.2">
      <c r="A20" s="74" t="s">
        <v>94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</row>
    <row r="21" spans="1:11" ht="36" x14ac:dyDescent="0.2">
      <c r="A21" s="47" t="s">
        <v>8</v>
      </c>
      <c r="B21" s="47" t="s">
        <v>9</v>
      </c>
      <c r="C21" s="6" t="s">
        <v>91</v>
      </c>
      <c r="D21" s="6" t="s">
        <v>92</v>
      </c>
      <c r="E21" s="6" t="s">
        <v>93</v>
      </c>
    </row>
    <row r="22" spans="1:11" ht="13.5" customHeight="1" x14ac:dyDescent="0.2">
      <c r="A22" s="47" t="s">
        <v>6</v>
      </c>
      <c r="B22" s="47" t="s">
        <v>11</v>
      </c>
      <c r="C22" s="47" t="s">
        <v>12</v>
      </c>
      <c r="D22" s="47"/>
      <c r="E22" s="47" t="s">
        <v>12</v>
      </c>
    </row>
    <row r="23" spans="1:11" ht="13.5" customHeight="1" x14ac:dyDescent="0.2">
      <c r="A23" s="47"/>
      <c r="B23" s="47" t="s">
        <v>13</v>
      </c>
      <c r="C23" s="47"/>
      <c r="D23" s="47"/>
      <c r="E23" s="47"/>
    </row>
    <row r="24" spans="1:11" ht="13.5" customHeight="1" x14ac:dyDescent="0.2">
      <c r="A24" s="47" t="s">
        <v>14</v>
      </c>
      <c r="B24" s="47" t="s">
        <v>15</v>
      </c>
      <c r="C24" s="47" t="s">
        <v>12</v>
      </c>
      <c r="D24" s="47"/>
      <c r="E24" s="47" t="s">
        <v>12</v>
      </c>
    </row>
    <row r="25" spans="1:11" ht="13.5" customHeight="1" x14ac:dyDescent="0.2">
      <c r="A25" s="47" t="s">
        <v>16</v>
      </c>
      <c r="B25" s="47" t="s">
        <v>17</v>
      </c>
      <c r="C25" s="47" t="s">
        <v>12</v>
      </c>
      <c r="D25" s="47"/>
      <c r="E25" s="47" t="s">
        <v>12</v>
      </c>
    </row>
    <row r="26" spans="1:11" ht="13.5" customHeight="1" x14ac:dyDescent="0.2">
      <c r="A26" s="77" t="s">
        <v>18</v>
      </c>
      <c r="B26" s="77"/>
      <c r="C26" s="77"/>
      <c r="D26" s="77"/>
      <c r="E26" s="77"/>
    </row>
    <row r="27" spans="1:11" ht="13.5" customHeight="1" x14ac:dyDescent="0.2">
      <c r="A27" s="47" t="s">
        <v>19</v>
      </c>
      <c r="B27" s="47" t="s">
        <v>20</v>
      </c>
      <c r="C27" s="48">
        <f>SUM(C29:C32)</f>
        <v>0</v>
      </c>
      <c r="D27" s="48">
        <f t="shared" ref="D27:E27" si="3">SUM(D29:D32)</f>
        <v>0</v>
      </c>
      <c r="E27" s="48">
        <f t="shared" si="3"/>
        <v>0</v>
      </c>
    </row>
    <row r="28" spans="1:11" ht="13.5" customHeight="1" x14ac:dyDescent="0.2">
      <c r="A28" s="47"/>
      <c r="B28" s="47" t="s">
        <v>13</v>
      </c>
      <c r="C28" s="48"/>
      <c r="D28" s="48"/>
      <c r="E28" s="48"/>
    </row>
    <row r="29" spans="1:11" ht="13.5" customHeight="1" x14ac:dyDescent="0.2">
      <c r="A29" s="47" t="s">
        <v>21</v>
      </c>
      <c r="B29" s="47" t="s">
        <v>15</v>
      </c>
      <c r="C29" s="48"/>
      <c r="D29" s="48"/>
      <c r="E29" s="48">
        <f>C29-D29</f>
        <v>0</v>
      </c>
    </row>
    <row r="30" spans="1:11" ht="13.5" customHeight="1" x14ac:dyDescent="0.2">
      <c r="A30" s="47" t="s">
        <v>22</v>
      </c>
      <c r="B30" s="47" t="s">
        <v>23</v>
      </c>
      <c r="C30" s="48"/>
      <c r="D30" s="48"/>
      <c r="E30" s="48">
        <f t="shared" ref="E30:E32" si="4">C30-D30</f>
        <v>0</v>
      </c>
    </row>
    <row r="31" spans="1:11" ht="13.5" customHeight="1" x14ac:dyDescent="0.2">
      <c r="A31" s="47" t="s">
        <v>24</v>
      </c>
      <c r="B31" s="47" t="s">
        <v>25</v>
      </c>
      <c r="C31" s="48"/>
      <c r="D31" s="48"/>
      <c r="E31" s="48">
        <f t="shared" si="4"/>
        <v>0</v>
      </c>
    </row>
    <row r="32" spans="1:11" ht="13.5" customHeight="1" x14ac:dyDescent="0.2">
      <c r="A32" s="47" t="s">
        <v>26</v>
      </c>
      <c r="B32" s="47" t="s">
        <v>27</v>
      </c>
      <c r="C32" s="48"/>
      <c r="D32" s="48"/>
      <c r="E32" s="48">
        <f t="shared" si="4"/>
        <v>0</v>
      </c>
    </row>
    <row r="33" spans="1:11" ht="13.5" customHeight="1" x14ac:dyDescent="0.2">
      <c r="A33" s="77" t="s">
        <v>28</v>
      </c>
      <c r="B33" s="77"/>
      <c r="C33" s="77"/>
      <c r="D33" s="77"/>
      <c r="E33" s="77"/>
    </row>
    <row r="34" spans="1:11" ht="13.5" customHeight="1" x14ac:dyDescent="0.2">
      <c r="A34" s="47" t="s">
        <v>29</v>
      </c>
      <c r="B34" s="47" t="s">
        <v>30</v>
      </c>
      <c r="C34" s="47" t="s">
        <v>12</v>
      </c>
      <c r="D34" s="47"/>
      <c r="E34" s="47"/>
    </row>
    <row r="35" spans="1:11" ht="13.5" customHeight="1" x14ac:dyDescent="0.2">
      <c r="A35" s="47"/>
      <c r="B35" s="47" t="s">
        <v>13</v>
      </c>
      <c r="C35" s="47"/>
      <c r="D35" s="47"/>
      <c r="E35" s="47"/>
    </row>
    <row r="36" spans="1:11" ht="13.5" customHeight="1" x14ac:dyDescent="0.2">
      <c r="A36" s="47" t="s">
        <v>31</v>
      </c>
      <c r="B36" s="47" t="s">
        <v>15</v>
      </c>
      <c r="C36" s="47" t="s">
        <v>12</v>
      </c>
      <c r="D36" s="47"/>
      <c r="E36" s="47"/>
    </row>
    <row r="37" spans="1:11" ht="13.5" customHeight="1" x14ac:dyDescent="0.2">
      <c r="A37" s="47" t="s">
        <v>32</v>
      </c>
      <c r="B37" s="47" t="s">
        <v>27</v>
      </c>
      <c r="C37" s="47" t="s">
        <v>12</v>
      </c>
      <c r="D37" s="47"/>
      <c r="E37" s="47"/>
    </row>
    <row r="39" spans="1:11" ht="16.149999999999999" customHeight="1" x14ac:dyDescent="0.2">
      <c r="A39" s="74" t="s">
        <v>95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1" spans="1:11" x14ac:dyDescent="0.2">
      <c r="A41" s="77" t="s">
        <v>8</v>
      </c>
      <c r="B41" s="77" t="s">
        <v>9</v>
      </c>
      <c r="C41" s="77" t="s">
        <v>33</v>
      </c>
      <c r="D41" s="77"/>
      <c r="E41" s="77"/>
      <c r="F41" s="77" t="s">
        <v>34</v>
      </c>
      <c r="G41" s="77"/>
      <c r="H41" s="77"/>
      <c r="I41" s="77" t="s">
        <v>10</v>
      </c>
      <c r="J41" s="77"/>
      <c r="K41" s="77"/>
    </row>
    <row r="42" spans="1:11" ht="22.5" x14ac:dyDescent="0.2">
      <c r="A42" s="77"/>
      <c r="B42" s="77"/>
      <c r="C42" s="9" t="s">
        <v>128</v>
      </c>
      <c r="D42" s="9" t="s">
        <v>115</v>
      </c>
      <c r="E42" s="50" t="s">
        <v>78</v>
      </c>
      <c r="F42" s="9" t="s">
        <v>128</v>
      </c>
      <c r="G42" s="9" t="s">
        <v>115</v>
      </c>
      <c r="H42" s="50" t="s">
        <v>78</v>
      </c>
      <c r="I42" s="9" t="s">
        <v>128</v>
      </c>
      <c r="J42" s="9" t="s">
        <v>115</v>
      </c>
      <c r="K42" s="50" t="s">
        <v>78</v>
      </c>
    </row>
    <row r="43" spans="1:11" s="7" customFormat="1" ht="14.25" x14ac:dyDescent="0.2">
      <c r="A43" s="46" t="s">
        <v>96</v>
      </c>
      <c r="B43" s="46" t="s">
        <v>97</v>
      </c>
      <c r="C43" s="78"/>
      <c r="D43" s="78"/>
      <c r="E43" s="78"/>
      <c r="F43" s="78"/>
      <c r="G43" s="78"/>
      <c r="H43" s="78"/>
      <c r="I43" s="78"/>
      <c r="J43" s="78"/>
      <c r="K43" s="78"/>
    </row>
    <row r="44" spans="1:11" x14ac:dyDescent="0.2">
      <c r="A44" s="47">
        <v>1</v>
      </c>
      <c r="B44" s="47" t="s">
        <v>299</v>
      </c>
      <c r="C44" s="48">
        <v>919000</v>
      </c>
      <c r="D44" s="48"/>
      <c r="E44" s="48">
        <f>C44+D44</f>
        <v>919000</v>
      </c>
      <c r="F44" s="48">
        <v>919000</v>
      </c>
      <c r="G44" s="48"/>
      <c r="H44" s="48">
        <f>F44+G44</f>
        <v>919000</v>
      </c>
      <c r="I44" s="63">
        <f t="shared" ref="I44:J44" si="5">F44-C44</f>
        <v>0</v>
      </c>
      <c r="J44" s="63">
        <f t="shared" si="5"/>
        <v>0</v>
      </c>
      <c r="K44" s="63">
        <f t="shared" ref="K44" si="6">I44+J44</f>
        <v>0</v>
      </c>
    </row>
    <row r="45" spans="1:11" ht="16.350000000000001" customHeight="1" x14ac:dyDescent="0.2">
      <c r="A45" s="76" t="s">
        <v>120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</row>
    <row r="46" spans="1:11" ht="33" customHeight="1" x14ac:dyDescent="0.2">
      <c r="A46" s="111" t="s">
        <v>103</v>
      </c>
      <c r="B46" s="112"/>
      <c r="C46" s="112"/>
      <c r="D46" s="112"/>
      <c r="E46" s="112"/>
      <c r="F46" s="112"/>
      <c r="G46" s="112"/>
      <c r="H46" s="112"/>
      <c r="I46" s="112"/>
      <c r="J46" s="112"/>
      <c r="K46" s="112"/>
    </row>
    <row r="47" spans="1:11" ht="21" customHeight="1" x14ac:dyDescent="0.2">
      <c r="A47" s="100" t="s">
        <v>300</v>
      </c>
      <c r="B47" s="100"/>
      <c r="C47" s="100"/>
      <c r="D47" s="100"/>
      <c r="E47" s="100"/>
      <c r="F47" s="100"/>
      <c r="G47" s="100"/>
      <c r="H47" s="100"/>
      <c r="I47" s="100"/>
      <c r="J47" s="100"/>
      <c r="K47" s="100"/>
    </row>
    <row r="48" spans="1:11" ht="21" customHeight="1" x14ac:dyDescent="0.2">
      <c r="A48" s="73" t="s">
        <v>104</v>
      </c>
      <c r="B48" s="73"/>
      <c r="C48" s="73"/>
      <c r="D48" s="73"/>
      <c r="E48" s="73"/>
      <c r="F48" s="73"/>
      <c r="G48" s="73"/>
      <c r="H48" s="73"/>
      <c r="I48" s="73"/>
      <c r="J48" s="73"/>
      <c r="K48" s="73"/>
    </row>
    <row r="49" spans="1:11" ht="21" customHeight="1" x14ac:dyDescent="0.2">
      <c r="A49" s="100" t="s">
        <v>301</v>
      </c>
      <c r="B49" s="100"/>
      <c r="C49" s="100"/>
      <c r="D49" s="100"/>
      <c r="E49" s="100"/>
      <c r="F49" s="100"/>
      <c r="G49" s="100"/>
      <c r="H49" s="100"/>
      <c r="I49" s="100"/>
      <c r="J49" s="100"/>
      <c r="K49" s="100"/>
    </row>
    <row r="50" spans="1:11" ht="17.45" customHeight="1" x14ac:dyDescent="0.2">
      <c r="A50" s="88" t="s">
        <v>38</v>
      </c>
      <c r="B50" s="88"/>
      <c r="C50" s="88"/>
      <c r="D50" s="88"/>
      <c r="E50" s="88"/>
      <c r="F50" s="88"/>
      <c r="G50" s="88"/>
      <c r="H50" s="88"/>
      <c r="I50" s="88"/>
      <c r="J50" s="88"/>
      <c r="K50" s="88"/>
    </row>
    <row r="51" spans="1:11" ht="28.5" customHeight="1" x14ac:dyDescent="0.2">
      <c r="A51" s="77" t="s">
        <v>8</v>
      </c>
      <c r="B51" s="77" t="s">
        <v>9</v>
      </c>
      <c r="C51" s="84" t="s">
        <v>39</v>
      </c>
      <c r="D51" s="84"/>
      <c r="E51" s="84"/>
      <c r="F51" s="84" t="s">
        <v>40</v>
      </c>
      <c r="G51" s="84"/>
      <c r="H51" s="84"/>
      <c r="I51" s="101" t="s">
        <v>105</v>
      </c>
      <c r="J51" s="84"/>
      <c r="K51" s="84"/>
    </row>
    <row r="52" spans="1:11" s="5" customFormat="1" ht="30.4" customHeight="1" x14ac:dyDescent="0.2">
      <c r="A52" s="77"/>
      <c r="B52" s="77"/>
      <c r="C52" s="50" t="s">
        <v>76</v>
      </c>
      <c r="D52" s="50" t="s">
        <v>77</v>
      </c>
      <c r="E52" s="50" t="s">
        <v>78</v>
      </c>
      <c r="F52" s="50" t="s">
        <v>76</v>
      </c>
      <c r="G52" s="50" t="s">
        <v>77</v>
      </c>
      <c r="H52" s="50" t="s">
        <v>78</v>
      </c>
      <c r="I52" s="50" t="s">
        <v>76</v>
      </c>
      <c r="J52" s="50" t="s">
        <v>77</v>
      </c>
      <c r="K52" s="50" t="s">
        <v>78</v>
      </c>
    </row>
    <row r="53" spans="1:11" ht="15" x14ac:dyDescent="0.2">
      <c r="A53" s="47">
        <v>1</v>
      </c>
      <c r="B53" s="47" t="s">
        <v>41</v>
      </c>
      <c r="C53" s="53"/>
      <c r="D53" s="53">
        <v>0</v>
      </c>
      <c r="E53" s="53">
        <f>C53+D53</f>
        <v>0</v>
      </c>
      <c r="F53" s="53">
        <v>919</v>
      </c>
      <c r="G53" s="53">
        <v>0</v>
      </c>
      <c r="H53" s="53">
        <f>F53+G53</f>
        <v>919</v>
      </c>
      <c r="I53" s="53"/>
      <c r="J53" s="53"/>
      <c r="K53" s="53"/>
    </row>
    <row r="54" spans="1:11" ht="28.9" customHeight="1" x14ac:dyDescent="0.2">
      <c r="A54" s="85" t="s">
        <v>106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</row>
    <row r="55" spans="1:11" ht="14.85" customHeight="1" x14ac:dyDescent="0.2">
      <c r="A55" s="86" t="s">
        <v>302</v>
      </c>
      <c r="B55" s="86"/>
      <c r="C55" s="86"/>
      <c r="D55" s="86"/>
      <c r="E55" s="86"/>
      <c r="F55" s="86"/>
      <c r="G55" s="86"/>
      <c r="H55" s="86"/>
      <c r="I55" s="86"/>
      <c r="J55" s="86"/>
      <c r="K55" s="86"/>
    </row>
    <row r="56" spans="1:11" ht="15" x14ac:dyDescent="0.2">
      <c r="A56" s="47"/>
      <c r="B56" s="47" t="s">
        <v>13</v>
      </c>
      <c r="C56" s="47"/>
      <c r="D56" s="47"/>
      <c r="E56" s="47"/>
      <c r="F56" s="8"/>
      <c r="G56" s="8"/>
      <c r="H56" s="8"/>
      <c r="I56" s="8"/>
      <c r="J56" s="8"/>
      <c r="K56" s="8"/>
    </row>
    <row r="57" spans="1:11" ht="30" x14ac:dyDescent="0.2">
      <c r="A57" s="47">
        <v>1</v>
      </c>
      <c r="B57" s="49" t="s">
        <v>298</v>
      </c>
      <c r="C57" s="53">
        <f>C53</f>
        <v>0</v>
      </c>
      <c r="D57" s="53">
        <f t="shared" ref="D57:H57" si="7">D53</f>
        <v>0</v>
      </c>
      <c r="E57" s="53">
        <f t="shared" si="7"/>
        <v>0</v>
      </c>
      <c r="F57" s="53">
        <f t="shared" si="7"/>
        <v>919</v>
      </c>
      <c r="G57" s="53">
        <f t="shared" si="7"/>
        <v>0</v>
      </c>
      <c r="H57" s="53">
        <f t="shared" si="7"/>
        <v>919</v>
      </c>
      <c r="I57" s="53"/>
      <c r="J57" s="53"/>
      <c r="K57" s="53"/>
    </row>
    <row r="58" spans="1:11" ht="30.6" customHeight="1" x14ac:dyDescent="0.2">
      <c r="A58" s="83" t="s">
        <v>108</v>
      </c>
      <c r="B58" s="84"/>
      <c r="C58" s="84"/>
      <c r="D58" s="84"/>
      <c r="E58" s="84"/>
      <c r="F58" s="84"/>
      <c r="G58" s="84"/>
      <c r="H58" s="84"/>
      <c r="I58" s="84"/>
      <c r="J58" s="84"/>
      <c r="K58" s="84"/>
    </row>
    <row r="59" spans="1:11" ht="14.25" customHeight="1" x14ac:dyDescent="0.2">
      <c r="A59" s="86" t="s">
        <v>182</v>
      </c>
      <c r="B59" s="86"/>
      <c r="C59" s="86"/>
      <c r="D59" s="86"/>
      <c r="E59" s="86"/>
      <c r="F59" s="86"/>
      <c r="G59" s="86"/>
      <c r="H59" s="86"/>
      <c r="I59" s="86"/>
      <c r="J59" s="86"/>
      <c r="K59" s="86"/>
    </row>
    <row r="60" spans="1:11" s="7" customFormat="1" ht="14.25" x14ac:dyDescent="0.2">
      <c r="A60" s="46" t="s">
        <v>96</v>
      </c>
      <c r="B60" s="46" t="s">
        <v>97</v>
      </c>
      <c r="C60" s="48"/>
      <c r="D60" s="48"/>
      <c r="E60" s="48"/>
      <c r="F60" s="48"/>
      <c r="G60" s="48"/>
      <c r="H60" s="48"/>
      <c r="I60" s="21"/>
      <c r="J60" s="21"/>
      <c r="K60" s="21"/>
    </row>
    <row r="61" spans="1:11" x14ac:dyDescent="0.2">
      <c r="A61" s="47">
        <v>1</v>
      </c>
      <c r="B61" s="47" t="s">
        <v>299</v>
      </c>
      <c r="C61" s="48"/>
      <c r="D61" s="48"/>
      <c r="E61" s="48">
        <f t="shared" ref="E61" si="8">C61+D61</f>
        <v>0</v>
      </c>
      <c r="F61" s="48">
        <v>919000</v>
      </c>
      <c r="G61" s="48"/>
      <c r="H61" s="48">
        <f t="shared" ref="H61" si="9">F61+G61</f>
        <v>919000</v>
      </c>
      <c r="I61" s="53"/>
      <c r="J61" s="53"/>
      <c r="K61" s="53"/>
    </row>
    <row r="62" spans="1:11" ht="17.45" customHeight="1" x14ac:dyDescent="0.2">
      <c r="A62" s="83" t="s">
        <v>107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</row>
    <row r="63" spans="1:11" ht="16.5" customHeight="1" x14ac:dyDescent="0.2">
      <c r="A63" s="86" t="s">
        <v>302</v>
      </c>
      <c r="B63" s="86"/>
      <c r="C63" s="86"/>
      <c r="D63" s="86"/>
      <c r="E63" s="86"/>
      <c r="F63" s="86"/>
      <c r="G63" s="86"/>
      <c r="H63" s="86"/>
      <c r="I63" s="86"/>
      <c r="J63" s="86"/>
      <c r="K63" s="86"/>
    </row>
    <row r="64" spans="1:11" ht="14.1" customHeight="1" x14ac:dyDescent="0.2">
      <c r="A64" s="90" t="s">
        <v>109</v>
      </c>
      <c r="B64" s="90"/>
      <c r="C64" s="90"/>
      <c r="D64" s="90"/>
      <c r="E64" s="90"/>
      <c r="F64" s="90"/>
      <c r="G64" s="90"/>
      <c r="H64" s="90"/>
      <c r="I64" s="90"/>
      <c r="J64" s="90"/>
      <c r="K64" s="90"/>
    </row>
    <row r="65" spans="1:11" ht="18.2" customHeight="1" x14ac:dyDescent="0.2">
      <c r="A65" s="100" t="s">
        <v>303</v>
      </c>
      <c r="B65" s="100"/>
      <c r="C65" s="100"/>
      <c r="D65" s="100"/>
      <c r="E65" s="100"/>
      <c r="F65" s="100"/>
      <c r="G65" s="100"/>
      <c r="H65" s="100"/>
      <c r="I65" s="100"/>
      <c r="J65" s="100"/>
      <c r="K65" s="100"/>
    </row>
    <row r="67" spans="1:11" ht="15" customHeight="1" x14ac:dyDescent="0.2">
      <c r="A67" s="114" t="s">
        <v>117</v>
      </c>
      <c r="B67" s="88"/>
      <c r="C67" s="88"/>
      <c r="D67" s="88"/>
      <c r="E67" s="88"/>
      <c r="F67" s="88"/>
      <c r="G67" s="88"/>
      <c r="H67" s="88"/>
      <c r="I67" s="88"/>
      <c r="J67" s="88"/>
      <c r="K67" s="88"/>
    </row>
    <row r="69" spans="1:11" ht="60" x14ac:dyDescent="0.2">
      <c r="A69" s="47" t="s">
        <v>43</v>
      </c>
      <c r="B69" s="47" t="s">
        <v>9</v>
      </c>
      <c r="C69" s="6" t="s">
        <v>110</v>
      </c>
      <c r="D69" s="6" t="s">
        <v>111</v>
      </c>
      <c r="E69" s="6" t="s">
        <v>112</v>
      </c>
      <c r="F69" s="6" t="s">
        <v>93</v>
      </c>
      <c r="G69" s="6" t="s">
        <v>113</v>
      </c>
      <c r="H69" s="6" t="s">
        <v>114</v>
      </c>
    </row>
    <row r="70" spans="1:11" ht="15" x14ac:dyDescent="0.2">
      <c r="A70" s="47" t="s">
        <v>6</v>
      </c>
      <c r="B70" s="47" t="s">
        <v>19</v>
      </c>
      <c r="C70" s="47" t="s">
        <v>29</v>
      </c>
      <c r="D70" s="47" t="s">
        <v>37</v>
      </c>
      <c r="E70" s="47" t="s">
        <v>36</v>
      </c>
      <c r="F70" s="47" t="s">
        <v>44</v>
      </c>
      <c r="G70" s="47" t="s">
        <v>35</v>
      </c>
      <c r="H70" s="47" t="s">
        <v>45</v>
      </c>
    </row>
    <row r="71" spans="1:11" ht="15" x14ac:dyDescent="0.2">
      <c r="A71" s="47" t="s">
        <v>46</v>
      </c>
      <c r="B71" s="47" t="s">
        <v>47</v>
      </c>
      <c r="C71" s="47" t="s">
        <v>12</v>
      </c>
      <c r="D71" s="47"/>
      <c r="E71" s="47"/>
      <c r="F71" s="47">
        <f>E71-D71</f>
        <v>0</v>
      </c>
      <c r="G71" s="47" t="s">
        <v>12</v>
      </c>
      <c r="H71" s="47" t="s">
        <v>12</v>
      </c>
    </row>
    <row r="72" spans="1:11" ht="15" x14ac:dyDescent="0.2">
      <c r="A72" s="47"/>
      <c r="B72" s="47" t="s">
        <v>48</v>
      </c>
      <c r="C72" s="47" t="s">
        <v>12</v>
      </c>
      <c r="D72" s="47"/>
      <c r="E72" s="47"/>
      <c r="F72" s="47">
        <f t="shared" ref="F72:F73" si="10">E72-D72</f>
        <v>0</v>
      </c>
      <c r="G72" s="47" t="s">
        <v>12</v>
      </c>
      <c r="H72" s="47" t="s">
        <v>12</v>
      </c>
    </row>
    <row r="73" spans="1:11" ht="30" x14ac:dyDescent="0.2">
      <c r="A73" s="47"/>
      <c r="B73" s="47" t="s">
        <v>49</v>
      </c>
      <c r="C73" s="47" t="s">
        <v>12</v>
      </c>
      <c r="D73" s="47"/>
      <c r="E73" s="47"/>
      <c r="F73" s="47">
        <f t="shared" si="10"/>
        <v>0</v>
      </c>
      <c r="G73" s="47" t="s">
        <v>12</v>
      </c>
      <c r="H73" s="47" t="s">
        <v>12</v>
      </c>
    </row>
    <row r="74" spans="1:11" ht="15" x14ac:dyDescent="0.2">
      <c r="A74" s="47"/>
      <c r="B74" s="47" t="s">
        <v>50</v>
      </c>
      <c r="C74" s="47" t="s">
        <v>12</v>
      </c>
      <c r="D74" s="47"/>
      <c r="E74" s="47"/>
      <c r="F74" s="47"/>
      <c r="G74" s="47" t="s">
        <v>12</v>
      </c>
      <c r="H74" s="47" t="s">
        <v>12</v>
      </c>
    </row>
    <row r="75" spans="1:11" ht="15" x14ac:dyDescent="0.2">
      <c r="A75" s="47"/>
      <c r="B75" s="47" t="s">
        <v>51</v>
      </c>
      <c r="C75" s="47" t="s">
        <v>12</v>
      </c>
      <c r="D75" s="47"/>
      <c r="E75" s="47"/>
      <c r="F75" s="47"/>
      <c r="G75" s="47" t="s">
        <v>12</v>
      </c>
      <c r="H75" s="47" t="s">
        <v>12</v>
      </c>
    </row>
    <row r="76" spans="1:11" x14ac:dyDescent="0.2">
      <c r="A76" s="79" t="s">
        <v>127</v>
      </c>
      <c r="B76" s="77"/>
      <c r="C76" s="77"/>
      <c r="D76" s="77"/>
      <c r="E76" s="77"/>
      <c r="F76" s="77"/>
      <c r="G76" s="77"/>
      <c r="H76" s="77"/>
    </row>
    <row r="77" spans="1:11" ht="15" x14ac:dyDescent="0.2">
      <c r="A77" s="47" t="s">
        <v>19</v>
      </c>
      <c r="B77" s="47" t="s">
        <v>53</v>
      </c>
      <c r="C77" s="47" t="s">
        <v>12</v>
      </c>
      <c r="D77" s="47"/>
      <c r="E77" s="47"/>
      <c r="F77" s="47">
        <f t="shared" ref="F77" si="11">E77-D77</f>
        <v>0</v>
      </c>
      <c r="G77" s="47" t="s">
        <v>12</v>
      </c>
      <c r="H77" s="47" t="s">
        <v>12</v>
      </c>
    </row>
    <row r="78" spans="1:11" x14ac:dyDescent="0.2">
      <c r="A78" s="79" t="s">
        <v>162</v>
      </c>
      <c r="B78" s="77"/>
      <c r="C78" s="77"/>
      <c r="D78" s="77"/>
      <c r="E78" s="77"/>
      <c r="F78" s="77"/>
      <c r="G78" s="77"/>
      <c r="H78" s="77"/>
    </row>
    <row r="79" spans="1:11" x14ac:dyDescent="0.2">
      <c r="A79" s="77" t="s">
        <v>55</v>
      </c>
      <c r="B79" s="77"/>
      <c r="C79" s="77"/>
      <c r="D79" s="77"/>
      <c r="E79" s="77"/>
      <c r="F79" s="77"/>
      <c r="G79" s="77"/>
      <c r="H79" s="77"/>
    </row>
    <row r="80" spans="1:11" ht="15" x14ac:dyDescent="0.2">
      <c r="A80" s="47" t="s">
        <v>21</v>
      </c>
      <c r="B80" s="47" t="s">
        <v>56</v>
      </c>
      <c r="C80" s="47"/>
      <c r="D80" s="47"/>
      <c r="E80" s="47"/>
      <c r="F80" s="47"/>
      <c r="G80" s="47"/>
      <c r="H80" s="47"/>
    </row>
    <row r="81" spans="1:11" ht="15" x14ac:dyDescent="0.2">
      <c r="A81" s="47"/>
      <c r="B81" s="47" t="s">
        <v>57</v>
      </c>
      <c r="C81" s="47"/>
      <c r="D81" s="47"/>
      <c r="E81" s="47"/>
      <c r="F81" s="47">
        <f t="shared" ref="F81" si="12">E81-D81</f>
        <v>0</v>
      </c>
      <c r="G81" s="47"/>
      <c r="H81" s="47"/>
    </row>
    <row r="82" spans="1:11" ht="13.5" thickBot="1" x14ac:dyDescent="0.25">
      <c r="A82" s="94" t="s">
        <v>58</v>
      </c>
      <c r="B82" s="95"/>
      <c r="C82" s="95"/>
      <c r="D82" s="95"/>
      <c r="E82" s="95"/>
      <c r="F82" s="95"/>
      <c r="G82" s="95"/>
      <c r="H82" s="96"/>
    </row>
    <row r="83" spans="1:11" ht="30" x14ac:dyDescent="0.2">
      <c r="A83" s="47"/>
      <c r="B83" s="49" t="s">
        <v>126</v>
      </c>
      <c r="C83" s="47"/>
      <c r="D83" s="47"/>
      <c r="E83" s="47"/>
      <c r="F83" s="47">
        <f t="shared" ref="F83" si="13">E83-D83</f>
        <v>0</v>
      </c>
      <c r="G83" s="47"/>
      <c r="H83" s="47"/>
    </row>
    <row r="84" spans="1:11" ht="30" x14ac:dyDescent="0.2">
      <c r="A84" s="47"/>
      <c r="B84" s="47" t="s">
        <v>60</v>
      </c>
      <c r="C84" s="47"/>
      <c r="D84" s="47"/>
      <c r="E84" s="47"/>
      <c r="F84" s="47"/>
      <c r="G84" s="47"/>
      <c r="H84" s="47"/>
    </row>
    <row r="85" spans="1:11" ht="30" x14ac:dyDescent="0.2">
      <c r="A85" s="47" t="s">
        <v>22</v>
      </c>
      <c r="B85" s="47" t="s">
        <v>61</v>
      </c>
      <c r="C85" s="47" t="s">
        <v>12</v>
      </c>
      <c r="D85" s="47"/>
      <c r="E85" s="47"/>
      <c r="F85" s="47"/>
      <c r="G85" s="47" t="s">
        <v>12</v>
      </c>
      <c r="H85" s="47" t="s">
        <v>12</v>
      </c>
    </row>
    <row r="86" spans="1:11" ht="22.9" customHeight="1" x14ac:dyDescent="0.2">
      <c r="A86" s="92" t="s">
        <v>161</v>
      </c>
      <c r="B86" s="92"/>
      <c r="C86" s="92"/>
      <c r="D86" s="92"/>
      <c r="E86" s="92"/>
      <c r="F86" s="92"/>
      <c r="G86" s="92"/>
      <c r="H86" s="92"/>
      <c r="I86" s="92"/>
      <c r="J86" s="92"/>
      <c r="K86" s="92"/>
    </row>
    <row r="87" spans="1:11" ht="18" customHeight="1" x14ac:dyDescent="0.2">
      <c r="A87" s="93" t="s">
        <v>163</v>
      </c>
      <c r="B87" s="93"/>
      <c r="C87" s="93"/>
      <c r="D87" s="93"/>
      <c r="E87" s="93"/>
      <c r="F87" s="93"/>
      <c r="G87" s="93"/>
      <c r="H87" s="93"/>
      <c r="I87" s="93"/>
      <c r="J87" s="93"/>
      <c r="K87" s="93"/>
    </row>
    <row r="88" spans="1:11" ht="18" customHeight="1" x14ac:dyDescent="0.2">
      <c r="A88" s="93" t="s">
        <v>178</v>
      </c>
      <c r="B88" s="97"/>
      <c r="C88" s="97"/>
      <c r="D88" s="97"/>
      <c r="E88" s="97"/>
      <c r="F88" s="97"/>
      <c r="G88" s="97"/>
      <c r="H88" s="97"/>
      <c r="I88" s="97"/>
      <c r="J88" s="97"/>
      <c r="K88" s="97"/>
    </row>
    <row r="89" spans="1:11" ht="22.15" customHeight="1" x14ac:dyDescent="0.2">
      <c r="A89" s="98" t="s">
        <v>304</v>
      </c>
      <c r="B89" s="99"/>
      <c r="C89" s="99"/>
      <c r="D89" s="99"/>
      <c r="E89" s="99"/>
      <c r="F89" s="99"/>
      <c r="G89" s="99"/>
      <c r="H89" s="99"/>
      <c r="I89" s="99"/>
      <c r="J89" s="99"/>
      <c r="K89" s="99"/>
    </row>
    <row r="90" spans="1:11" ht="35.85" customHeight="1" x14ac:dyDescent="0.2">
      <c r="A90" s="93" t="s">
        <v>305</v>
      </c>
      <c r="B90" s="93"/>
      <c r="C90" s="93"/>
      <c r="D90" s="93"/>
      <c r="E90" s="93"/>
      <c r="F90" s="93"/>
      <c r="G90" s="93"/>
      <c r="H90" s="93"/>
      <c r="I90" s="93"/>
      <c r="J90" s="93"/>
      <c r="K90" s="93"/>
    </row>
    <row r="91" spans="1:11" ht="21" customHeight="1" x14ac:dyDescent="0.2">
      <c r="A91" s="93" t="s">
        <v>306</v>
      </c>
      <c r="B91" s="93"/>
      <c r="C91" s="93"/>
      <c r="D91" s="93"/>
      <c r="E91" s="93"/>
      <c r="F91" s="93"/>
      <c r="G91" s="93"/>
      <c r="H91" s="93"/>
      <c r="I91" s="93"/>
      <c r="J91" s="93"/>
      <c r="K91" s="93"/>
    </row>
    <row r="92" spans="1:11" ht="21" customHeight="1" x14ac:dyDescent="0.2">
      <c r="A92" s="93" t="s">
        <v>307</v>
      </c>
      <c r="B92" s="93"/>
      <c r="C92" s="93"/>
      <c r="D92" s="93"/>
      <c r="E92" s="93"/>
      <c r="F92" s="93"/>
      <c r="G92" s="93"/>
      <c r="H92" s="93"/>
      <c r="I92" s="93"/>
      <c r="J92" s="93"/>
      <c r="K92" s="93"/>
    </row>
    <row r="94" spans="1:11" ht="54.75" customHeight="1" x14ac:dyDescent="0.25">
      <c r="A94" s="102" t="s">
        <v>214</v>
      </c>
      <c r="B94" s="102"/>
      <c r="C94" s="102"/>
      <c r="D94" s="102"/>
      <c r="E94" s="87"/>
      <c r="F94" s="87"/>
      <c r="G94" s="87"/>
      <c r="H94" s="105" t="s">
        <v>213</v>
      </c>
      <c r="I94" s="105"/>
      <c r="J94" s="105"/>
    </row>
    <row r="95" spans="1:11" ht="14.25" customHeight="1" x14ac:dyDescent="0.2">
      <c r="A95" s="33"/>
      <c r="B95" s="33"/>
      <c r="C95" s="33"/>
      <c r="D95" s="33"/>
      <c r="E95" s="104" t="s">
        <v>228</v>
      </c>
      <c r="F95" s="104"/>
      <c r="G95" s="104"/>
      <c r="H95" s="103" t="s">
        <v>229</v>
      </c>
      <c r="I95" s="103"/>
      <c r="J95" s="103"/>
    </row>
  </sheetData>
  <mergeCells count="65">
    <mergeCell ref="A92:K92"/>
    <mergeCell ref="A94:D94"/>
    <mergeCell ref="E94:G94"/>
    <mergeCell ref="H94:J94"/>
    <mergeCell ref="E95:G95"/>
    <mergeCell ref="H95:J95"/>
    <mergeCell ref="A86:K86"/>
    <mergeCell ref="A87:K87"/>
    <mergeCell ref="A88:K88"/>
    <mergeCell ref="A89:K89"/>
    <mergeCell ref="A90:K90"/>
    <mergeCell ref="A91:K91"/>
    <mergeCell ref="A65:K65"/>
    <mergeCell ref="A67:K67"/>
    <mergeCell ref="A76:H76"/>
    <mergeCell ref="A78:H78"/>
    <mergeCell ref="A79:H79"/>
    <mergeCell ref="A82:H82"/>
    <mergeCell ref="A55:K55"/>
    <mergeCell ref="A58:K58"/>
    <mergeCell ref="A59:K59"/>
    <mergeCell ref="A62:K62"/>
    <mergeCell ref="A63:K63"/>
    <mergeCell ref="A64:K64"/>
    <mergeCell ref="A51:A52"/>
    <mergeCell ref="B51:B52"/>
    <mergeCell ref="C51:E51"/>
    <mergeCell ref="F51:H51"/>
    <mergeCell ref="I51:K51"/>
    <mergeCell ref="A54:K54"/>
    <mergeCell ref="A46:K46"/>
    <mergeCell ref="A47:K47"/>
    <mergeCell ref="A48:K48"/>
    <mergeCell ref="A49:K49"/>
    <mergeCell ref="A50:K50"/>
    <mergeCell ref="C43:E43"/>
    <mergeCell ref="F43:H43"/>
    <mergeCell ref="I43:K43"/>
    <mergeCell ref="A45:K45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H1:K1"/>
    <mergeCell ref="H2:K2"/>
    <mergeCell ref="A3:K3"/>
    <mergeCell ref="C4:K4"/>
    <mergeCell ref="D5:K5"/>
    <mergeCell ref="C6:K6"/>
  </mergeCells>
  <pageMargins left="0.70866141732283472" right="0.70866141732283472" top="0.74803149606299213" bottom="0.74803149606299213" header="0.31496062992125984" footer="0.31496062992125984"/>
  <pageSetup paperSize="9" scale="99" fitToHeight="4" orientation="landscape" r:id="rId1"/>
  <rowBreaks count="3" manualBreakCount="3">
    <brk id="29" max="16383" man="1"/>
    <brk id="52" max="16383" man="1"/>
    <brk id="5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K118"/>
  <sheetViews>
    <sheetView view="pageBreakPreview" zoomScale="85" zoomScaleNormal="85" zoomScaleSheetLayoutView="85" workbookViewId="0">
      <selection activeCell="A66" sqref="A66:K66"/>
    </sheetView>
  </sheetViews>
  <sheetFormatPr defaultColWidth="34" defaultRowHeight="12.75" x14ac:dyDescent="0.2"/>
  <cols>
    <col min="1" max="1" width="5.42578125" style="2" customWidth="1"/>
    <col min="2" max="2" width="35.7109375" style="2" customWidth="1"/>
    <col min="3" max="3" width="12.42578125" style="2" customWidth="1"/>
    <col min="4" max="4" width="9.42578125" style="2" customWidth="1"/>
    <col min="5" max="5" width="13.140625" style="2" customWidth="1"/>
    <col min="6" max="6" width="11.140625" style="2" customWidth="1"/>
    <col min="7" max="7" width="9.28515625" style="2" customWidth="1"/>
    <col min="8" max="8" width="13" style="2" customWidth="1"/>
    <col min="9" max="11" width="9.42578125" style="2" customWidth="1"/>
    <col min="12" max="16384" width="34" style="2"/>
  </cols>
  <sheetData>
    <row r="1" spans="1:11" x14ac:dyDescent="0.2">
      <c r="H1" s="81" t="s">
        <v>62</v>
      </c>
      <c r="I1" s="81"/>
      <c r="J1" s="81"/>
      <c r="K1" s="81"/>
    </row>
    <row r="2" spans="1:11" ht="29.45" customHeight="1" x14ac:dyDescent="0.2">
      <c r="H2" s="81" t="s">
        <v>63</v>
      </c>
      <c r="I2" s="81"/>
      <c r="J2" s="81"/>
      <c r="K2" s="81"/>
    </row>
    <row r="3" spans="1:11" ht="18.75" x14ac:dyDescent="0.2">
      <c r="A3" s="69" t="s">
        <v>234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ht="25.7" customHeight="1" x14ac:dyDescent="0.2">
      <c r="A4" s="11" t="s">
        <v>64</v>
      </c>
      <c r="B4" s="11">
        <v>3700000</v>
      </c>
      <c r="C4" s="106" t="s">
        <v>165</v>
      </c>
      <c r="D4" s="106"/>
      <c r="E4" s="106"/>
      <c r="F4" s="106"/>
      <c r="G4" s="106"/>
      <c r="H4" s="106"/>
      <c r="I4" s="106"/>
      <c r="J4" s="106"/>
      <c r="K4" s="106"/>
    </row>
    <row r="5" spans="1:11" ht="18" customHeight="1" x14ac:dyDescent="0.2">
      <c r="A5" s="1"/>
      <c r="B5" s="1" t="s">
        <v>65</v>
      </c>
      <c r="C5" s="1"/>
      <c r="D5" s="82" t="s">
        <v>66</v>
      </c>
      <c r="E5" s="82"/>
      <c r="F5" s="82"/>
      <c r="G5" s="82"/>
      <c r="H5" s="82"/>
      <c r="I5" s="82"/>
      <c r="J5" s="82"/>
      <c r="K5" s="82"/>
    </row>
    <row r="6" spans="1:11" ht="25.35" customHeight="1" x14ac:dyDescent="0.2">
      <c r="A6" s="11" t="s">
        <v>67</v>
      </c>
      <c r="B6" s="11">
        <v>3710000</v>
      </c>
      <c r="C6" s="106" t="s">
        <v>165</v>
      </c>
      <c r="D6" s="106"/>
      <c r="E6" s="106"/>
      <c r="F6" s="106"/>
      <c r="G6" s="106"/>
      <c r="H6" s="106"/>
      <c r="I6" s="106"/>
      <c r="J6" s="106"/>
      <c r="K6" s="106"/>
    </row>
    <row r="7" spans="1:11" ht="18" customHeight="1" x14ac:dyDescent="0.2">
      <c r="B7" s="1" t="s">
        <v>65</v>
      </c>
      <c r="D7" s="82" t="s">
        <v>68</v>
      </c>
      <c r="E7" s="82"/>
      <c r="F7" s="82"/>
      <c r="G7" s="82"/>
      <c r="H7" s="82"/>
      <c r="I7" s="82"/>
      <c r="J7" s="82"/>
      <c r="K7" s="82"/>
    </row>
    <row r="8" spans="1:11" s="11" customFormat="1" ht="23.1" customHeight="1" x14ac:dyDescent="0.2">
      <c r="A8" s="11" t="s">
        <v>69</v>
      </c>
      <c r="B8" s="11">
        <v>3719770</v>
      </c>
      <c r="C8" s="23" t="s">
        <v>168</v>
      </c>
      <c r="D8" s="69" t="s">
        <v>152</v>
      </c>
      <c r="E8" s="69"/>
      <c r="F8" s="69"/>
      <c r="G8" s="69"/>
      <c r="H8" s="69"/>
      <c r="I8" s="69"/>
      <c r="J8" s="69"/>
      <c r="K8" s="69"/>
    </row>
    <row r="9" spans="1:11" s="1" customFormat="1" ht="18.75" x14ac:dyDescent="0.2">
      <c r="A9" s="11"/>
      <c r="B9" s="1" t="s">
        <v>65</v>
      </c>
      <c r="C9" s="3" t="s">
        <v>70</v>
      </c>
    </row>
    <row r="10" spans="1:11" s="1" customFormat="1" ht="45" customHeight="1" x14ac:dyDescent="0.2">
      <c r="A10" s="11" t="s">
        <v>71</v>
      </c>
      <c r="B10" s="11" t="s">
        <v>72</v>
      </c>
      <c r="C10" s="70" t="s">
        <v>235</v>
      </c>
      <c r="D10" s="71"/>
      <c r="E10" s="71"/>
      <c r="F10" s="71"/>
      <c r="G10" s="71"/>
      <c r="H10" s="71"/>
      <c r="I10" s="71"/>
      <c r="J10" s="71"/>
      <c r="K10" s="71"/>
    </row>
    <row r="11" spans="1:11" s="1" customFormat="1" ht="21" customHeight="1" x14ac:dyDescent="0.2">
      <c r="A11" s="11" t="s">
        <v>73</v>
      </c>
      <c r="B11" s="72" t="s">
        <v>74</v>
      </c>
      <c r="C11" s="72"/>
      <c r="D11" s="72"/>
      <c r="E11" s="72"/>
      <c r="F11" s="72"/>
      <c r="G11" s="72"/>
      <c r="H11" s="72"/>
      <c r="I11" s="72"/>
      <c r="J11" s="72"/>
      <c r="K11" s="72"/>
    </row>
    <row r="12" spans="1:11" ht="18" customHeight="1" x14ac:dyDescent="0.2">
      <c r="A12" s="74" t="s">
        <v>176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</row>
    <row r="13" spans="1:11" ht="16.899999999999999" customHeight="1" x14ac:dyDescent="0.2">
      <c r="A13" s="77" t="s">
        <v>0</v>
      </c>
      <c r="B13" s="77" t="s">
        <v>1</v>
      </c>
      <c r="C13" s="84" t="s">
        <v>2</v>
      </c>
      <c r="D13" s="84"/>
      <c r="E13" s="84"/>
      <c r="F13" s="84" t="s">
        <v>3</v>
      </c>
      <c r="G13" s="84"/>
      <c r="H13" s="84"/>
      <c r="I13" s="84" t="s">
        <v>4</v>
      </c>
      <c r="J13" s="84"/>
      <c r="K13" s="84"/>
    </row>
    <row r="14" spans="1:11" ht="22.5" x14ac:dyDescent="0.2">
      <c r="A14" s="77"/>
      <c r="B14" s="77"/>
      <c r="C14" s="4" t="s">
        <v>76</v>
      </c>
      <c r="D14" s="4" t="s">
        <v>77</v>
      </c>
      <c r="E14" s="4" t="s">
        <v>78</v>
      </c>
      <c r="F14" s="4" t="s">
        <v>76</v>
      </c>
      <c r="G14" s="4" t="s">
        <v>79</v>
      </c>
      <c r="H14" s="4" t="s">
        <v>78</v>
      </c>
      <c r="I14" s="4" t="s">
        <v>80</v>
      </c>
      <c r="J14" s="4" t="s">
        <v>81</v>
      </c>
      <c r="K14" s="4" t="s">
        <v>78</v>
      </c>
    </row>
    <row r="15" spans="1:11" s="5" customFormat="1" ht="11.25" x14ac:dyDescent="0.2">
      <c r="A15" s="4"/>
      <c r="B15" s="4"/>
      <c r="C15" s="4" t="s">
        <v>82</v>
      </c>
      <c r="D15" s="4" t="s">
        <v>83</v>
      </c>
      <c r="E15" s="4" t="s">
        <v>84</v>
      </c>
      <c r="F15" s="4" t="s">
        <v>85</v>
      </c>
      <c r="G15" s="4" t="s">
        <v>86</v>
      </c>
      <c r="H15" s="4" t="s">
        <v>87</v>
      </c>
      <c r="I15" s="4" t="s">
        <v>88</v>
      </c>
      <c r="J15" s="4" t="s">
        <v>89</v>
      </c>
      <c r="K15" s="4" t="s">
        <v>90</v>
      </c>
    </row>
    <row r="16" spans="1:11" s="3" customFormat="1" ht="15" x14ac:dyDescent="0.2">
      <c r="A16" s="12" t="s">
        <v>6</v>
      </c>
      <c r="B16" s="13" t="s">
        <v>116</v>
      </c>
      <c r="C16" s="25">
        <v>110</v>
      </c>
      <c r="D16" s="25"/>
      <c r="E16" s="25">
        <f>C16+D16</f>
        <v>110</v>
      </c>
      <c r="F16" s="25">
        <v>110</v>
      </c>
      <c r="G16" s="25"/>
      <c r="H16" s="25">
        <f>F16+G16</f>
        <v>110</v>
      </c>
      <c r="I16" s="25">
        <f>C16-F16</f>
        <v>0</v>
      </c>
      <c r="J16" s="25">
        <f>D16-G16</f>
        <v>0</v>
      </c>
      <c r="K16" s="25">
        <f>I16+J16</f>
        <v>0</v>
      </c>
    </row>
    <row r="17" spans="1:11" ht="21.75" customHeight="1" x14ac:dyDescent="0.2">
      <c r="A17" s="74" t="s">
        <v>145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</row>
    <row r="18" spans="1:11" ht="15.75" x14ac:dyDescent="0.2">
      <c r="A18" s="15"/>
      <c r="B18" s="15" t="s">
        <v>7</v>
      </c>
      <c r="C18" s="15"/>
      <c r="D18" s="15"/>
      <c r="E18" s="15"/>
      <c r="F18" s="15"/>
      <c r="G18" s="15"/>
      <c r="H18" s="15"/>
      <c r="I18" s="15"/>
      <c r="J18" s="15"/>
      <c r="K18" s="15"/>
    </row>
    <row r="19" spans="1:11" ht="63" customHeight="1" x14ac:dyDescent="0.2">
      <c r="A19" s="12">
        <v>1</v>
      </c>
      <c r="B19" s="16" t="s">
        <v>201</v>
      </c>
      <c r="C19" s="25">
        <v>110</v>
      </c>
      <c r="D19" s="26"/>
      <c r="E19" s="26">
        <f>C19+D19</f>
        <v>110</v>
      </c>
      <c r="F19" s="25">
        <v>110</v>
      </c>
      <c r="G19" s="26"/>
      <c r="H19" s="26">
        <f>F19+G19</f>
        <v>110</v>
      </c>
      <c r="I19" s="26">
        <f t="shared" ref="I19:I20" si="0">C19-F19</f>
        <v>0</v>
      </c>
      <c r="J19" s="26">
        <f t="shared" ref="J19:J20" si="1">D19-G19</f>
        <v>0</v>
      </c>
      <c r="K19" s="26">
        <f t="shared" ref="K19:K20" si="2">I19+J19</f>
        <v>0</v>
      </c>
    </row>
    <row r="20" spans="1:11" ht="18" customHeight="1" x14ac:dyDescent="0.2">
      <c r="A20" s="12"/>
      <c r="B20" s="16"/>
      <c r="C20" s="25"/>
      <c r="D20" s="26"/>
      <c r="E20" s="26">
        <f>C20+D20</f>
        <v>0</v>
      </c>
      <c r="F20" s="25"/>
      <c r="G20" s="26"/>
      <c r="H20" s="26">
        <f>F20+G20</f>
        <v>0</v>
      </c>
      <c r="I20" s="26">
        <f t="shared" si="0"/>
        <v>0</v>
      </c>
      <c r="J20" s="26">
        <f t="shared" si="1"/>
        <v>0</v>
      </c>
      <c r="K20" s="26">
        <f t="shared" si="2"/>
        <v>0</v>
      </c>
    </row>
    <row r="21" spans="1:11" ht="18" customHeight="1" x14ac:dyDescent="0.2">
      <c r="A21" s="12"/>
      <c r="B21" s="16"/>
      <c r="C21" s="25"/>
      <c r="D21" s="26"/>
      <c r="E21" s="26">
        <f>C21+D21</f>
        <v>0</v>
      </c>
      <c r="F21" s="25"/>
      <c r="G21" s="26"/>
      <c r="H21" s="26">
        <f>F21+G21</f>
        <v>0</v>
      </c>
      <c r="I21" s="26">
        <f t="shared" ref="I21" si="3">C21-F21</f>
        <v>0</v>
      </c>
      <c r="J21" s="26">
        <f t="shared" ref="J21" si="4">D21-G21</f>
        <v>0</v>
      </c>
      <c r="K21" s="26">
        <f t="shared" ref="K21" si="5">I21+J21</f>
        <v>0</v>
      </c>
    </row>
    <row r="22" spans="1:11" ht="21.6" customHeight="1" x14ac:dyDescent="0.2">
      <c r="A22" s="74" t="s">
        <v>94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</row>
    <row r="23" spans="1:11" ht="36" x14ac:dyDescent="0.2">
      <c r="A23" s="15" t="s">
        <v>8</v>
      </c>
      <c r="B23" s="15" t="s">
        <v>9</v>
      </c>
      <c r="C23" s="6" t="s">
        <v>91</v>
      </c>
      <c r="D23" s="6" t="s">
        <v>92</v>
      </c>
      <c r="E23" s="6" t="s">
        <v>93</v>
      </c>
    </row>
    <row r="24" spans="1:11" ht="15" x14ac:dyDescent="0.2">
      <c r="A24" s="15" t="s">
        <v>6</v>
      </c>
      <c r="B24" s="15" t="s">
        <v>11</v>
      </c>
      <c r="C24" s="15" t="s">
        <v>12</v>
      </c>
      <c r="D24" s="15"/>
      <c r="E24" s="15" t="s">
        <v>12</v>
      </c>
    </row>
    <row r="25" spans="1:11" ht="15" x14ac:dyDescent="0.2">
      <c r="A25" s="15"/>
      <c r="B25" s="15" t="s">
        <v>13</v>
      </c>
      <c r="C25" s="15"/>
      <c r="D25" s="15"/>
      <c r="E25" s="15"/>
    </row>
    <row r="26" spans="1:11" ht="15" x14ac:dyDescent="0.2">
      <c r="A26" s="15" t="s">
        <v>14</v>
      </c>
      <c r="B26" s="15" t="s">
        <v>15</v>
      </c>
      <c r="C26" s="15" t="s">
        <v>12</v>
      </c>
      <c r="D26" s="15"/>
      <c r="E26" s="15" t="s">
        <v>12</v>
      </c>
    </row>
    <row r="27" spans="1:11" ht="15" x14ac:dyDescent="0.2">
      <c r="A27" s="15" t="s">
        <v>16</v>
      </c>
      <c r="B27" s="15" t="s">
        <v>17</v>
      </c>
      <c r="C27" s="15" t="s">
        <v>12</v>
      </c>
      <c r="D27" s="15"/>
      <c r="E27" s="15" t="s">
        <v>12</v>
      </c>
    </row>
    <row r="28" spans="1:11" x14ac:dyDescent="0.2">
      <c r="A28" s="77" t="s">
        <v>18</v>
      </c>
      <c r="B28" s="77"/>
      <c r="C28" s="77"/>
      <c r="D28" s="77"/>
      <c r="E28" s="77"/>
    </row>
    <row r="29" spans="1:11" ht="15" x14ac:dyDescent="0.2">
      <c r="A29" s="15" t="s">
        <v>19</v>
      </c>
      <c r="B29" s="15" t="s">
        <v>20</v>
      </c>
      <c r="C29" s="12">
        <f>SUM(C31:C34)</f>
        <v>0</v>
      </c>
      <c r="D29" s="12">
        <f t="shared" ref="D29:E29" si="6">SUM(D31:D34)</f>
        <v>0</v>
      </c>
      <c r="E29" s="12">
        <f t="shared" si="6"/>
        <v>0</v>
      </c>
    </row>
    <row r="30" spans="1:11" ht="15" x14ac:dyDescent="0.2">
      <c r="A30" s="15"/>
      <c r="B30" s="15" t="s">
        <v>13</v>
      </c>
      <c r="C30" s="12"/>
      <c r="D30" s="12"/>
      <c r="E30" s="12"/>
    </row>
    <row r="31" spans="1:11" ht="15" x14ac:dyDescent="0.2">
      <c r="A31" s="15" t="s">
        <v>21</v>
      </c>
      <c r="B31" s="15" t="s">
        <v>15</v>
      </c>
      <c r="C31" s="12"/>
      <c r="D31" s="12"/>
      <c r="E31" s="12">
        <f>C31-D31</f>
        <v>0</v>
      </c>
    </row>
    <row r="32" spans="1:11" ht="15" x14ac:dyDescent="0.2">
      <c r="A32" s="15" t="s">
        <v>22</v>
      </c>
      <c r="B32" s="15" t="s">
        <v>23</v>
      </c>
      <c r="C32" s="12"/>
      <c r="D32" s="12"/>
      <c r="E32" s="12">
        <f t="shared" ref="E32:E34" si="7">C32-D32</f>
        <v>0</v>
      </c>
    </row>
    <row r="33" spans="1:11" ht="15" x14ac:dyDescent="0.2">
      <c r="A33" s="15" t="s">
        <v>24</v>
      </c>
      <c r="B33" s="15" t="s">
        <v>25</v>
      </c>
      <c r="C33" s="12"/>
      <c r="D33" s="12"/>
      <c r="E33" s="12">
        <f t="shared" si="7"/>
        <v>0</v>
      </c>
    </row>
    <row r="34" spans="1:11" ht="15" x14ac:dyDescent="0.2">
      <c r="A34" s="15" t="s">
        <v>26</v>
      </c>
      <c r="B34" s="15" t="s">
        <v>27</v>
      </c>
      <c r="C34" s="12"/>
      <c r="D34" s="12"/>
      <c r="E34" s="12">
        <f t="shared" si="7"/>
        <v>0</v>
      </c>
    </row>
    <row r="35" spans="1:11" x14ac:dyDescent="0.2">
      <c r="A35" s="77" t="s">
        <v>28</v>
      </c>
      <c r="B35" s="77"/>
      <c r="C35" s="77"/>
      <c r="D35" s="77"/>
      <c r="E35" s="77"/>
    </row>
    <row r="36" spans="1:11" ht="15" x14ac:dyDescent="0.2">
      <c r="A36" s="15" t="s">
        <v>29</v>
      </c>
      <c r="B36" s="15" t="s">
        <v>30</v>
      </c>
      <c r="C36" s="15" t="s">
        <v>12</v>
      </c>
      <c r="D36" s="15"/>
      <c r="E36" s="15"/>
    </row>
    <row r="37" spans="1:11" ht="15" x14ac:dyDescent="0.2">
      <c r="A37" s="15"/>
      <c r="B37" s="15" t="s">
        <v>13</v>
      </c>
      <c r="C37" s="15"/>
      <c r="D37" s="15"/>
      <c r="E37" s="15"/>
    </row>
    <row r="38" spans="1:11" ht="15" x14ac:dyDescent="0.2">
      <c r="A38" s="15" t="s">
        <v>31</v>
      </c>
      <c r="B38" s="15" t="s">
        <v>15</v>
      </c>
      <c r="C38" s="15" t="s">
        <v>12</v>
      </c>
      <c r="D38" s="15"/>
      <c r="E38" s="15"/>
    </row>
    <row r="39" spans="1:11" ht="15" x14ac:dyDescent="0.2">
      <c r="A39" s="15" t="s">
        <v>32</v>
      </c>
      <c r="B39" s="15" t="s">
        <v>27</v>
      </c>
      <c r="C39" s="15" t="s">
        <v>12</v>
      </c>
      <c r="D39" s="15"/>
      <c r="E39" s="15"/>
    </row>
    <row r="41" spans="1:11" ht="16.149999999999999" customHeight="1" x14ac:dyDescent="0.2">
      <c r="A41" s="74" t="s">
        <v>95</v>
      </c>
      <c r="B41" s="75"/>
      <c r="C41" s="75"/>
      <c r="D41" s="75"/>
      <c r="E41" s="75"/>
      <c r="F41" s="75"/>
      <c r="G41" s="75"/>
      <c r="H41" s="75"/>
      <c r="I41" s="75"/>
      <c r="J41" s="75"/>
      <c r="K41" s="75"/>
    </row>
    <row r="43" spans="1:11" x14ac:dyDescent="0.2">
      <c r="A43" s="77" t="s">
        <v>8</v>
      </c>
      <c r="B43" s="77" t="s">
        <v>9</v>
      </c>
      <c r="C43" s="77" t="s">
        <v>33</v>
      </c>
      <c r="D43" s="77"/>
      <c r="E43" s="77"/>
      <c r="F43" s="77" t="s">
        <v>34</v>
      </c>
      <c r="G43" s="77"/>
      <c r="H43" s="77"/>
      <c r="I43" s="77" t="s">
        <v>10</v>
      </c>
      <c r="J43" s="77"/>
      <c r="K43" s="77"/>
    </row>
    <row r="44" spans="1:11" ht="22.5" x14ac:dyDescent="0.2">
      <c r="A44" s="77"/>
      <c r="B44" s="77"/>
      <c r="C44" s="9" t="s">
        <v>128</v>
      </c>
      <c r="D44" s="9" t="s">
        <v>115</v>
      </c>
      <c r="E44" s="4" t="s">
        <v>78</v>
      </c>
      <c r="F44" s="9" t="s">
        <v>128</v>
      </c>
      <c r="G44" s="9" t="s">
        <v>115</v>
      </c>
      <c r="H44" s="4" t="s">
        <v>78</v>
      </c>
      <c r="I44" s="9" t="s">
        <v>128</v>
      </c>
      <c r="J44" s="9" t="s">
        <v>115</v>
      </c>
      <c r="K44" s="4" t="s">
        <v>78</v>
      </c>
    </row>
    <row r="45" spans="1:11" s="7" customFormat="1" ht="14.25" x14ac:dyDescent="0.2">
      <c r="A45" s="17" t="s">
        <v>96</v>
      </c>
      <c r="B45" s="17" t="s">
        <v>97</v>
      </c>
      <c r="C45" s="78"/>
      <c r="D45" s="78"/>
      <c r="E45" s="78"/>
      <c r="F45" s="78"/>
      <c r="G45" s="78"/>
      <c r="H45" s="78"/>
      <c r="I45" s="78"/>
      <c r="J45" s="78"/>
      <c r="K45" s="78"/>
    </row>
    <row r="46" spans="1:11" x14ac:dyDescent="0.2">
      <c r="A46" s="15"/>
      <c r="B46" s="15" t="s">
        <v>153</v>
      </c>
      <c r="C46" s="27">
        <v>110000</v>
      </c>
      <c r="D46" s="27"/>
      <c r="E46" s="27">
        <f t="shared" ref="E46" si="8">C46+D46</f>
        <v>110000</v>
      </c>
      <c r="F46" s="28">
        <v>110000</v>
      </c>
      <c r="G46" s="27"/>
      <c r="H46" s="27">
        <f t="shared" ref="H46" si="9">F46+G46</f>
        <v>110000</v>
      </c>
      <c r="I46" s="27">
        <f t="shared" ref="I46:J46" si="10">F46-C46</f>
        <v>0</v>
      </c>
      <c r="J46" s="27">
        <f t="shared" si="10"/>
        <v>0</v>
      </c>
      <c r="K46" s="27">
        <f t="shared" ref="K46" si="11">I46+J46</f>
        <v>0</v>
      </c>
    </row>
    <row r="47" spans="1:11" ht="14.25" customHeight="1" x14ac:dyDescent="0.2">
      <c r="A47" s="76" t="s">
        <v>120</v>
      </c>
      <c r="B47" s="78"/>
      <c r="C47" s="78"/>
      <c r="D47" s="78"/>
      <c r="E47" s="78"/>
      <c r="F47" s="78"/>
      <c r="G47" s="78"/>
      <c r="H47" s="78"/>
      <c r="I47" s="78"/>
      <c r="J47" s="78"/>
      <c r="K47" s="78"/>
    </row>
    <row r="48" spans="1:11" s="7" customFormat="1" ht="14.25" x14ac:dyDescent="0.2">
      <c r="A48" s="17" t="s">
        <v>98</v>
      </c>
      <c r="B48" s="17" t="s">
        <v>99</v>
      </c>
      <c r="C48" s="78"/>
      <c r="D48" s="78"/>
      <c r="E48" s="78"/>
      <c r="F48" s="78"/>
      <c r="G48" s="78"/>
      <c r="H48" s="78"/>
      <c r="I48" s="78"/>
      <c r="J48" s="78"/>
      <c r="K48" s="78"/>
    </row>
    <row r="49" spans="1:11" ht="30" x14ac:dyDescent="0.2">
      <c r="A49" s="15"/>
      <c r="B49" s="16" t="s">
        <v>154</v>
      </c>
      <c r="C49" s="12">
        <v>1</v>
      </c>
      <c r="D49" s="12"/>
      <c r="E49" s="12">
        <f>C49+D49</f>
        <v>1</v>
      </c>
      <c r="F49" s="12">
        <v>1</v>
      </c>
      <c r="G49" s="12"/>
      <c r="H49" s="12">
        <f>F49+G49</f>
        <v>1</v>
      </c>
      <c r="I49" s="12">
        <f>F49-C49</f>
        <v>0</v>
      </c>
      <c r="J49" s="12">
        <f>G49-D49</f>
        <v>0</v>
      </c>
      <c r="K49" s="12">
        <f>I49+J49</f>
        <v>0</v>
      </c>
    </row>
    <row r="50" spans="1:11" ht="15" customHeight="1" x14ac:dyDescent="0.2">
      <c r="A50" s="79" t="s">
        <v>118</v>
      </c>
      <c r="B50" s="77"/>
      <c r="C50" s="77"/>
      <c r="D50" s="77"/>
      <c r="E50" s="77"/>
      <c r="F50" s="77"/>
      <c r="G50" s="77"/>
      <c r="H50" s="77"/>
      <c r="I50" s="77"/>
      <c r="J50" s="77"/>
      <c r="K50" s="77"/>
    </row>
    <row r="51" spans="1:11" s="7" customFormat="1" ht="14.25" x14ac:dyDescent="0.2">
      <c r="A51" s="17" t="s">
        <v>100</v>
      </c>
      <c r="B51" s="17" t="s">
        <v>101</v>
      </c>
      <c r="C51" s="78"/>
      <c r="D51" s="78"/>
      <c r="E51" s="78"/>
      <c r="F51" s="78"/>
      <c r="G51" s="78"/>
      <c r="H51" s="78"/>
      <c r="I51" s="78"/>
      <c r="J51" s="78"/>
      <c r="K51" s="78"/>
    </row>
    <row r="52" spans="1:11" ht="15" x14ac:dyDescent="0.2">
      <c r="A52" s="15"/>
      <c r="B52" s="16" t="s">
        <v>155</v>
      </c>
      <c r="C52" s="27">
        <v>110000</v>
      </c>
      <c r="D52" s="27"/>
      <c r="E52" s="27">
        <f t="shared" ref="E52" si="12">C52+D52</f>
        <v>110000</v>
      </c>
      <c r="F52" s="28">
        <v>110000</v>
      </c>
      <c r="G52" s="27"/>
      <c r="H52" s="27">
        <f t="shared" ref="H52" si="13">F52+G52</f>
        <v>110000</v>
      </c>
      <c r="I52" s="27">
        <f t="shared" ref="I52" si="14">F52-C52</f>
        <v>0</v>
      </c>
      <c r="J52" s="27">
        <f t="shared" ref="J52" si="15">G52-D52</f>
        <v>0</v>
      </c>
      <c r="K52" s="27">
        <f t="shared" ref="K52" si="16">I52+J52</f>
        <v>0</v>
      </c>
    </row>
    <row r="53" spans="1:11" ht="18.75" customHeight="1" x14ac:dyDescent="0.2">
      <c r="A53" s="76" t="s">
        <v>120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</row>
    <row r="54" spans="1:11" s="7" customFormat="1" ht="14.25" x14ac:dyDescent="0.2">
      <c r="A54" s="17">
        <v>4</v>
      </c>
      <c r="B54" s="18" t="s">
        <v>119</v>
      </c>
      <c r="C54" s="78"/>
      <c r="D54" s="78"/>
      <c r="E54" s="78"/>
      <c r="F54" s="78"/>
      <c r="G54" s="78"/>
      <c r="H54" s="78"/>
      <c r="I54" s="78"/>
      <c r="J54" s="78"/>
      <c r="K54" s="78"/>
    </row>
    <row r="55" spans="1:11" ht="15" x14ac:dyDescent="0.2">
      <c r="A55" s="15"/>
      <c r="B55" s="16" t="s">
        <v>186</v>
      </c>
      <c r="C55" s="27">
        <v>100</v>
      </c>
      <c r="D55" s="27"/>
      <c r="E55" s="27">
        <f t="shared" ref="E55" si="17">C55+D55</f>
        <v>100</v>
      </c>
      <c r="F55" s="28">
        <v>100</v>
      </c>
      <c r="G55" s="27"/>
      <c r="H55" s="27">
        <f t="shared" ref="H55" si="18">F55+G55</f>
        <v>100</v>
      </c>
      <c r="I55" s="27">
        <f t="shared" ref="I55" si="19">F55-C55</f>
        <v>0</v>
      </c>
      <c r="J55" s="27">
        <f t="shared" ref="J55" si="20">G55-D55</f>
        <v>0</v>
      </c>
      <c r="K55" s="27">
        <f t="shared" ref="K55" si="21">I55+J55</f>
        <v>0</v>
      </c>
    </row>
    <row r="56" spans="1:11" ht="18.75" customHeight="1" x14ac:dyDescent="0.2">
      <c r="A56" s="76" t="s">
        <v>120</v>
      </c>
      <c r="B56" s="78"/>
      <c r="C56" s="78"/>
      <c r="D56" s="78"/>
      <c r="E56" s="78"/>
      <c r="F56" s="78"/>
      <c r="G56" s="78"/>
      <c r="H56" s="78"/>
      <c r="I56" s="78"/>
      <c r="J56" s="78"/>
      <c r="K56" s="78"/>
    </row>
    <row r="57" spans="1:11" ht="33" customHeight="1" x14ac:dyDescent="0.2">
      <c r="A57" s="111" t="s">
        <v>103</v>
      </c>
      <c r="B57" s="112"/>
      <c r="C57" s="112"/>
      <c r="D57" s="112"/>
      <c r="E57" s="112"/>
      <c r="F57" s="112"/>
      <c r="G57" s="112"/>
      <c r="H57" s="112"/>
      <c r="I57" s="112"/>
      <c r="J57" s="112"/>
      <c r="K57" s="112"/>
    </row>
    <row r="58" spans="1:11" ht="18.75" customHeight="1" x14ac:dyDescent="0.2">
      <c r="A58" s="110" t="s">
        <v>223</v>
      </c>
      <c r="B58" s="100"/>
      <c r="C58" s="100"/>
      <c r="D58" s="100"/>
      <c r="E58" s="100"/>
      <c r="F58" s="100"/>
      <c r="G58" s="100"/>
      <c r="H58" s="100"/>
      <c r="I58" s="100"/>
      <c r="J58" s="100"/>
      <c r="K58" s="100"/>
    </row>
    <row r="59" spans="1:11" ht="16.350000000000001" customHeight="1" x14ac:dyDescent="0.2">
      <c r="A59" s="73" t="s">
        <v>104</v>
      </c>
      <c r="B59" s="73"/>
      <c r="C59" s="73"/>
      <c r="D59" s="73"/>
      <c r="E59" s="73"/>
      <c r="F59" s="73"/>
      <c r="G59" s="73"/>
      <c r="H59" s="73"/>
      <c r="I59" s="73"/>
      <c r="J59" s="73"/>
      <c r="K59" s="73"/>
    </row>
    <row r="60" spans="1:11" ht="18.75" customHeight="1" x14ac:dyDescent="0.2">
      <c r="A60" s="100" t="s">
        <v>236</v>
      </c>
      <c r="B60" s="100"/>
      <c r="C60" s="100"/>
      <c r="D60" s="100"/>
      <c r="E60" s="100"/>
      <c r="F60" s="100"/>
      <c r="G60" s="100"/>
      <c r="H60" s="100"/>
      <c r="I60" s="100"/>
      <c r="J60" s="100"/>
      <c r="K60" s="100"/>
    </row>
    <row r="61" spans="1:11" ht="17.45" customHeight="1" x14ac:dyDescent="0.2">
      <c r="A61" s="88"/>
      <c r="B61" s="88"/>
      <c r="C61" s="88"/>
      <c r="D61" s="88"/>
      <c r="E61" s="88"/>
      <c r="F61" s="88"/>
      <c r="G61" s="88"/>
      <c r="H61" s="88"/>
      <c r="I61" s="88"/>
      <c r="J61" s="88"/>
      <c r="K61" s="88"/>
    </row>
    <row r="62" spans="1:11" ht="28.5" customHeight="1" x14ac:dyDescent="0.2">
      <c r="A62" s="77" t="s">
        <v>8</v>
      </c>
      <c r="B62" s="77" t="s">
        <v>9</v>
      </c>
      <c r="C62" s="84" t="s">
        <v>39</v>
      </c>
      <c r="D62" s="84"/>
      <c r="E62" s="84"/>
      <c r="F62" s="84" t="s">
        <v>40</v>
      </c>
      <c r="G62" s="84"/>
      <c r="H62" s="84"/>
      <c r="I62" s="101" t="s">
        <v>105</v>
      </c>
      <c r="J62" s="84"/>
      <c r="K62" s="84"/>
    </row>
    <row r="63" spans="1:11" s="5" customFormat="1" ht="30.4" customHeight="1" x14ac:dyDescent="0.2">
      <c r="A63" s="77"/>
      <c r="B63" s="77"/>
      <c r="C63" s="4" t="s">
        <v>76</v>
      </c>
      <c r="D63" s="4" t="s">
        <v>77</v>
      </c>
      <c r="E63" s="4" t="s">
        <v>78</v>
      </c>
      <c r="F63" s="4" t="s">
        <v>76</v>
      </c>
      <c r="G63" s="4" t="s">
        <v>77</v>
      </c>
      <c r="H63" s="4" t="s">
        <v>78</v>
      </c>
      <c r="I63" s="4" t="s">
        <v>76</v>
      </c>
      <c r="J63" s="4" t="s">
        <v>77</v>
      </c>
      <c r="K63" s="4" t="s">
        <v>78</v>
      </c>
    </row>
    <row r="64" spans="1:11" ht="15" x14ac:dyDescent="0.2">
      <c r="A64" s="15">
        <v>1</v>
      </c>
      <c r="B64" s="15" t="s">
        <v>41</v>
      </c>
      <c r="C64" s="30">
        <v>1669</v>
      </c>
      <c r="D64" s="29"/>
      <c r="E64" s="29">
        <f>C64+D64</f>
        <v>1669</v>
      </c>
      <c r="F64" s="30">
        <v>110</v>
      </c>
      <c r="G64" s="29"/>
      <c r="H64" s="29">
        <f>F64+G64</f>
        <v>110</v>
      </c>
      <c r="I64" s="31">
        <f>F64/C64*100</f>
        <v>6.5907729179149195</v>
      </c>
      <c r="J64" s="31"/>
      <c r="K64" s="31">
        <f>H64/E64*100</f>
        <v>6.5907729179149195</v>
      </c>
    </row>
    <row r="65" spans="1:11" ht="28.9" customHeight="1" x14ac:dyDescent="0.2">
      <c r="A65" s="85" t="s">
        <v>106</v>
      </c>
      <c r="B65" s="85"/>
      <c r="C65" s="85"/>
      <c r="D65" s="85"/>
      <c r="E65" s="85"/>
      <c r="F65" s="85"/>
      <c r="G65" s="85"/>
      <c r="H65" s="85"/>
      <c r="I65" s="85"/>
      <c r="J65" s="85"/>
      <c r="K65" s="85"/>
    </row>
    <row r="66" spans="1:11" ht="14.85" customHeight="1" x14ac:dyDescent="0.2">
      <c r="A66" s="100" t="s">
        <v>184</v>
      </c>
      <c r="B66" s="100"/>
      <c r="C66" s="100"/>
      <c r="D66" s="100"/>
      <c r="E66" s="100"/>
      <c r="F66" s="100"/>
      <c r="G66" s="100"/>
      <c r="H66" s="100"/>
      <c r="I66" s="100"/>
      <c r="J66" s="100"/>
      <c r="K66" s="100"/>
    </row>
    <row r="67" spans="1:11" ht="15" x14ac:dyDescent="0.2">
      <c r="A67" s="15"/>
      <c r="B67" s="15" t="s">
        <v>13</v>
      </c>
      <c r="C67" s="15"/>
      <c r="D67" s="15"/>
      <c r="E67" s="15"/>
      <c r="F67" s="8"/>
      <c r="G67" s="8"/>
      <c r="H67" s="8"/>
      <c r="I67" s="8"/>
      <c r="J67" s="8"/>
      <c r="K67" s="8"/>
    </row>
    <row r="68" spans="1:11" ht="45" x14ac:dyDescent="0.2">
      <c r="A68" s="15">
        <v>1</v>
      </c>
      <c r="B68" s="16" t="s">
        <v>201</v>
      </c>
      <c r="C68" s="25">
        <v>110</v>
      </c>
      <c r="D68" s="20"/>
      <c r="E68" s="20">
        <f>C68+D68</f>
        <v>110</v>
      </c>
      <c r="F68" s="25">
        <v>110</v>
      </c>
      <c r="G68" s="20"/>
      <c r="H68" s="20">
        <f t="shared" ref="H68:H70" si="22">F68+G68</f>
        <v>110</v>
      </c>
      <c r="I68" s="31">
        <f t="shared" ref="I68" si="23">F68/C68*100</f>
        <v>100</v>
      </c>
      <c r="J68" s="31"/>
      <c r="K68" s="31">
        <f t="shared" ref="K68" si="24">H68/E68*100</f>
        <v>100</v>
      </c>
    </row>
    <row r="69" spans="1:11" ht="105" x14ac:dyDescent="0.2">
      <c r="A69" s="15">
        <v>2</v>
      </c>
      <c r="B69" s="16" t="s">
        <v>221</v>
      </c>
      <c r="C69" s="25">
        <v>59</v>
      </c>
      <c r="D69" s="20"/>
      <c r="E69" s="20">
        <f>C69+D69</f>
        <v>59</v>
      </c>
      <c r="F69" s="25"/>
      <c r="G69" s="20"/>
      <c r="H69" s="20">
        <f t="shared" ref="H69" si="25">F69+G69</f>
        <v>0</v>
      </c>
      <c r="I69" s="31"/>
      <c r="J69" s="31"/>
      <c r="K69" s="31"/>
    </row>
    <row r="70" spans="1:11" ht="60" x14ac:dyDescent="0.2">
      <c r="A70" s="15">
        <v>3</v>
      </c>
      <c r="B70" s="16" t="s">
        <v>222</v>
      </c>
      <c r="C70" s="25">
        <v>1500</v>
      </c>
      <c r="D70" s="20"/>
      <c r="E70" s="20">
        <f>C70+D70</f>
        <v>1500</v>
      </c>
      <c r="F70" s="25"/>
      <c r="G70" s="20"/>
      <c r="H70" s="20">
        <f t="shared" si="22"/>
        <v>0</v>
      </c>
      <c r="I70" s="31"/>
      <c r="J70" s="31"/>
      <c r="K70" s="31"/>
    </row>
    <row r="71" spans="1:11" ht="30.6" customHeight="1" x14ac:dyDescent="0.2">
      <c r="A71" s="83" t="s">
        <v>108</v>
      </c>
      <c r="B71" s="84"/>
      <c r="C71" s="84"/>
      <c r="D71" s="84"/>
      <c r="E71" s="84"/>
      <c r="F71" s="84"/>
      <c r="G71" s="84"/>
      <c r="H71" s="84"/>
      <c r="I71" s="84"/>
      <c r="J71" s="84"/>
      <c r="K71" s="84"/>
    </row>
    <row r="72" spans="1:11" ht="19.5" customHeight="1" x14ac:dyDescent="0.2">
      <c r="A72" s="86" t="s">
        <v>185</v>
      </c>
      <c r="B72" s="86"/>
      <c r="C72" s="86"/>
      <c r="D72" s="86"/>
      <c r="E72" s="86"/>
      <c r="F72" s="86"/>
      <c r="G72" s="86"/>
      <c r="H72" s="86"/>
      <c r="I72" s="86"/>
      <c r="J72" s="86"/>
      <c r="K72" s="86"/>
    </row>
    <row r="73" spans="1:11" s="7" customFormat="1" ht="14.25" x14ac:dyDescent="0.2">
      <c r="A73" s="17" t="s">
        <v>96</v>
      </c>
      <c r="B73" s="17" t="s">
        <v>97</v>
      </c>
      <c r="C73" s="12"/>
      <c r="D73" s="12"/>
      <c r="E73" s="12"/>
      <c r="F73" s="12"/>
      <c r="G73" s="12"/>
      <c r="H73" s="12"/>
      <c r="I73" s="21"/>
      <c r="J73" s="21"/>
      <c r="K73" s="21"/>
    </row>
    <row r="74" spans="1:11" x14ac:dyDescent="0.2">
      <c r="A74" s="15"/>
      <c r="B74" s="15" t="s">
        <v>153</v>
      </c>
      <c r="C74" s="28">
        <v>1669000</v>
      </c>
      <c r="D74" s="24"/>
      <c r="E74" s="24">
        <f t="shared" ref="E74:E78" si="26">C74+D74</f>
        <v>1669000</v>
      </c>
      <c r="F74" s="28">
        <v>110000</v>
      </c>
      <c r="G74" s="24"/>
      <c r="H74" s="24">
        <f t="shared" ref="H74:H78" si="27">F74+G74</f>
        <v>110000</v>
      </c>
      <c r="I74" s="31">
        <f>F74/C74*100</f>
        <v>6.5907729179149195</v>
      </c>
      <c r="J74" s="31"/>
      <c r="K74" s="31">
        <f>H74/E74*100</f>
        <v>6.5907729179149195</v>
      </c>
    </row>
    <row r="75" spans="1:11" s="7" customFormat="1" ht="14.25" x14ac:dyDescent="0.2">
      <c r="A75" s="17" t="s">
        <v>98</v>
      </c>
      <c r="B75" s="17" t="s">
        <v>99</v>
      </c>
      <c r="C75" s="32"/>
      <c r="D75" s="32"/>
      <c r="E75" s="24"/>
      <c r="F75" s="32"/>
      <c r="G75" s="32"/>
      <c r="H75" s="24"/>
      <c r="I75" s="31"/>
      <c r="J75" s="31"/>
      <c r="K75" s="31"/>
    </row>
    <row r="76" spans="1:11" ht="30" x14ac:dyDescent="0.2">
      <c r="A76" s="15"/>
      <c r="B76" s="16" t="s">
        <v>154</v>
      </c>
      <c r="C76" s="6">
        <v>3</v>
      </c>
      <c r="D76" s="6"/>
      <c r="E76" s="24">
        <f t="shared" si="26"/>
        <v>3</v>
      </c>
      <c r="F76" s="6">
        <v>1</v>
      </c>
      <c r="G76" s="6"/>
      <c r="H76" s="24">
        <f t="shared" si="27"/>
        <v>1</v>
      </c>
      <c r="I76" s="31">
        <f t="shared" ref="I76:I78" si="28">F76/C76*100</f>
        <v>33.333333333333329</v>
      </c>
      <c r="J76" s="31"/>
      <c r="K76" s="31">
        <f t="shared" ref="K76:K78" si="29">H76/E76*100</f>
        <v>33.333333333333329</v>
      </c>
    </row>
    <row r="77" spans="1:11" s="7" customFormat="1" ht="14.25" x14ac:dyDescent="0.2">
      <c r="A77" s="17" t="s">
        <v>100</v>
      </c>
      <c r="B77" s="17" t="s">
        <v>101</v>
      </c>
      <c r="C77" s="32"/>
      <c r="D77" s="32"/>
      <c r="E77" s="24"/>
      <c r="F77" s="32"/>
      <c r="G77" s="32"/>
      <c r="H77" s="24"/>
      <c r="I77" s="31"/>
      <c r="J77" s="31"/>
      <c r="K77" s="31"/>
    </row>
    <row r="78" spans="1:11" ht="15" x14ac:dyDescent="0.2">
      <c r="A78" s="15"/>
      <c r="B78" s="16" t="s">
        <v>155</v>
      </c>
      <c r="C78" s="28">
        <v>556333.32999999996</v>
      </c>
      <c r="D78" s="24"/>
      <c r="E78" s="24">
        <f t="shared" si="26"/>
        <v>556333.32999999996</v>
      </c>
      <c r="F78" s="28">
        <v>110000</v>
      </c>
      <c r="G78" s="24"/>
      <c r="H78" s="24">
        <f t="shared" si="27"/>
        <v>110000</v>
      </c>
      <c r="I78" s="31">
        <f t="shared" si="28"/>
        <v>19.772318872212814</v>
      </c>
      <c r="J78" s="31"/>
      <c r="K78" s="31">
        <f t="shared" si="29"/>
        <v>19.772318872212814</v>
      </c>
    </row>
    <row r="79" spans="1:11" s="7" customFormat="1" ht="14.25" x14ac:dyDescent="0.2">
      <c r="A79" s="17">
        <v>4</v>
      </c>
      <c r="B79" s="18" t="s">
        <v>119</v>
      </c>
      <c r="C79" s="32"/>
      <c r="D79" s="32"/>
      <c r="E79" s="24"/>
      <c r="F79" s="32"/>
      <c r="G79" s="32"/>
      <c r="H79" s="24"/>
      <c r="I79" s="31"/>
      <c r="J79" s="31"/>
      <c r="K79" s="31"/>
    </row>
    <row r="80" spans="1:11" ht="15" x14ac:dyDescent="0.2">
      <c r="A80" s="15"/>
      <c r="B80" s="16" t="s">
        <v>186</v>
      </c>
      <c r="C80" s="28">
        <v>100</v>
      </c>
      <c r="D80" s="24"/>
      <c r="E80" s="24">
        <f t="shared" ref="E80" si="30">C80+D80</f>
        <v>100</v>
      </c>
      <c r="F80" s="28">
        <v>100</v>
      </c>
      <c r="G80" s="24"/>
      <c r="H80" s="24">
        <f t="shared" ref="H80" si="31">F80+G80</f>
        <v>100</v>
      </c>
      <c r="I80" s="31">
        <f t="shared" ref="I80" si="32">F80/C80*100</f>
        <v>100</v>
      </c>
      <c r="J80" s="31"/>
      <c r="K80" s="31">
        <f t="shared" ref="K80" si="33">H80/E80*100</f>
        <v>100</v>
      </c>
    </row>
    <row r="81" spans="1:11" ht="17.45" customHeight="1" x14ac:dyDescent="0.2">
      <c r="A81" s="83" t="s">
        <v>107</v>
      </c>
      <c r="B81" s="83"/>
      <c r="C81" s="83"/>
      <c r="D81" s="83"/>
      <c r="E81" s="83"/>
      <c r="F81" s="83"/>
      <c r="G81" s="83"/>
      <c r="H81" s="83"/>
      <c r="I81" s="83"/>
      <c r="J81" s="83"/>
      <c r="K81" s="83"/>
    </row>
    <row r="82" spans="1:11" ht="16.350000000000001" customHeight="1" x14ac:dyDescent="0.2">
      <c r="A82" s="100" t="s">
        <v>184</v>
      </c>
      <c r="B82" s="100"/>
      <c r="C82" s="100"/>
      <c r="D82" s="100"/>
      <c r="E82" s="100"/>
      <c r="F82" s="100"/>
      <c r="G82" s="100"/>
      <c r="H82" s="100"/>
      <c r="I82" s="100"/>
      <c r="J82" s="100"/>
      <c r="K82" s="100"/>
    </row>
    <row r="83" spans="1:11" ht="14.1" customHeight="1" x14ac:dyDescent="0.2">
      <c r="A83" s="90" t="s">
        <v>109</v>
      </c>
      <c r="B83" s="90"/>
      <c r="C83" s="90"/>
      <c r="D83" s="90"/>
      <c r="E83" s="90"/>
      <c r="F83" s="90"/>
      <c r="G83" s="90"/>
      <c r="H83" s="90"/>
      <c r="I83" s="90"/>
      <c r="J83" s="90"/>
      <c r="K83" s="90"/>
    </row>
    <row r="84" spans="1:11" ht="26.25" customHeight="1" x14ac:dyDescent="0.2">
      <c r="A84" s="100" t="s">
        <v>237</v>
      </c>
      <c r="B84" s="100"/>
      <c r="C84" s="100"/>
      <c r="D84" s="100"/>
      <c r="E84" s="100"/>
      <c r="F84" s="100"/>
      <c r="G84" s="100"/>
      <c r="H84" s="100"/>
      <c r="I84" s="100"/>
      <c r="J84" s="100"/>
      <c r="K84" s="100"/>
    </row>
    <row r="86" spans="1:11" ht="15" customHeight="1" x14ac:dyDescent="0.2">
      <c r="A86" s="114" t="s">
        <v>117</v>
      </c>
      <c r="B86" s="88"/>
      <c r="C86" s="88"/>
      <c r="D86" s="88"/>
      <c r="E86" s="88"/>
      <c r="F86" s="88"/>
      <c r="G86" s="88"/>
      <c r="H86" s="88"/>
      <c r="I86" s="88"/>
      <c r="J86" s="88"/>
      <c r="K86" s="88"/>
    </row>
    <row r="88" spans="1:11" ht="72" x14ac:dyDescent="0.2">
      <c r="A88" s="15" t="s">
        <v>43</v>
      </c>
      <c r="B88" s="15" t="s">
        <v>9</v>
      </c>
      <c r="C88" s="6" t="s">
        <v>110</v>
      </c>
      <c r="D88" s="6" t="s">
        <v>111</v>
      </c>
      <c r="E88" s="6" t="s">
        <v>112</v>
      </c>
      <c r="F88" s="6" t="s">
        <v>93</v>
      </c>
      <c r="G88" s="6" t="s">
        <v>113</v>
      </c>
      <c r="H88" s="6" t="s">
        <v>114</v>
      </c>
    </row>
    <row r="89" spans="1:11" ht="15" x14ac:dyDescent="0.2">
      <c r="A89" s="15" t="s">
        <v>6</v>
      </c>
      <c r="B89" s="15" t="s">
        <v>19</v>
      </c>
      <c r="C89" s="15" t="s">
        <v>29</v>
      </c>
      <c r="D89" s="15" t="s">
        <v>37</v>
      </c>
      <c r="E89" s="15" t="s">
        <v>36</v>
      </c>
      <c r="F89" s="15" t="s">
        <v>44</v>
      </c>
      <c r="G89" s="15" t="s">
        <v>35</v>
      </c>
      <c r="H89" s="15" t="s">
        <v>45</v>
      </c>
    </row>
    <row r="90" spans="1:11" ht="15" x14ac:dyDescent="0.2">
      <c r="A90" s="15" t="s">
        <v>46</v>
      </c>
      <c r="B90" s="15" t="s">
        <v>47</v>
      </c>
      <c r="C90" s="15" t="s">
        <v>12</v>
      </c>
      <c r="D90" s="15"/>
      <c r="E90" s="15"/>
      <c r="F90" s="15">
        <f>E90-D90</f>
        <v>0</v>
      </c>
      <c r="G90" s="15" t="s">
        <v>12</v>
      </c>
      <c r="H90" s="15" t="s">
        <v>12</v>
      </c>
    </row>
    <row r="91" spans="1:11" ht="15" x14ac:dyDescent="0.2">
      <c r="A91" s="15"/>
      <c r="B91" s="15" t="s">
        <v>48</v>
      </c>
      <c r="C91" s="15" t="s">
        <v>12</v>
      </c>
      <c r="D91" s="15"/>
      <c r="E91" s="15"/>
      <c r="F91" s="15">
        <f t="shared" ref="F91:F92" si="34">E91-D91</f>
        <v>0</v>
      </c>
      <c r="G91" s="15" t="s">
        <v>12</v>
      </c>
      <c r="H91" s="15" t="s">
        <v>12</v>
      </c>
    </row>
    <row r="92" spans="1:11" ht="30" x14ac:dyDescent="0.2">
      <c r="A92" s="15"/>
      <c r="B92" s="15" t="s">
        <v>49</v>
      </c>
      <c r="C92" s="15" t="s">
        <v>12</v>
      </c>
      <c r="D92" s="15"/>
      <c r="E92" s="15"/>
      <c r="F92" s="15">
        <f t="shared" si="34"/>
        <v>0</v>
      </c>
      <c r="G92" s="15" t="s">
        <v>12</v>
      </c>
      <c r="H92" s="15" t="s">
        <v>12</v>
      </c>
    </row>
    <row r="93" spans="1:11" ht="15" x14ac:dyDescent="0.2">
      <c r="A93" s="15"/>
      <c r="B93" s="15" t="s">
        <v>50</v>
      </c>
      <c r="C93" s="15" t="s">
        <v>12</v>
      </c>
      <c r="D93" s="15"/>
      <c r="E93" s="15"/>
      <c r="F93" s="15"/>
      <c r="G93" s="15" t="s">
        <v>12</v>
      </c>
      <c r="H93" s="15" t="s">
        <v>12</v>
      </c>
    </row>
    <row r="94" spans="1:11" ht="15" x14ac:dyDescent="0.2">
      <c r="A94" s="15"/>
      <c r="B94" s="15" t="s">
        <v>51</v>
      </c>
      <c r="C94" s="15" t="s">
        <v>12</v>
      </c>
      <c r="D94" s="15"/>
      <c r="E94" s="15"/>
      <c r="F94" s="15"/>
      <c r="G94" s="15" t="s">
        <v>12</v>
      </c>
      <c r="H94" s="15" t="s">
        <v>12</v>
      </c>
    </row>
    <row r="95" spans="1:11" x14ac:dyDescent="0.2">
      <c r="A95" s="79" t="s">
        <v>127</v>
      </c>
      <c r="B95" s="77"/>
      <c r="C95" s="77"/>
      <c r="D95" s="77"/>
      <c r="E95" s="77"/>
      <c r="F95" s="77"/>
      <c r="G95" s="77"/>
      <c r="H95" s="77"/>
    </row>
    <row r="96" spans="1:11" ht="15" x14ac:dyDescent="0.2">
      <c r="A96" s="15" t="s">
        <v>19</v>
      </c>
      <c r="B96" s="15" t="s">
        <v>53</v>
      </c>
      <c r="C96" s="15" t="s">
        <v>12</v>
      </c>
      <c r="D96" s="15"/>
      <c r="E96" s="15"/>
      <c r="F96" s="15">
        <f t="shared" ref="F96" si="35">E96-D96</f>
        <v>0</v>
      </c>
      <c r="G96" s="15" t="s">
        <v>12</v>
      </c>
      <c r="H96" s="15" t="s">
        <v>12</v>
      </c>
    </row>
    <row r="97" spans="1:11" x14ac:dyDescent="0.2">
      <c r="A97" s="79" t="s">
        <v>162</v>
      </c>
      <c r="B97" s="77"/>
      <c r="C97" s="77"/>
      <c r="D97" s="77"/>
      <c r="E97" s="77"/>
      <c r="F97" s="77"/>
      <c r="G97" s="77"/>
      <c r="H97" s="77"/>
    </row>
    <row r="98" spans="1:11" x14ac:dyDescent="0.2">
      <c r="A98" s="77" t="s">
        <v>55</v>
      </c>
      <c r="B98" s="77"/>
      <c r="C98" s="77"/>
      <c r="D98" s="77"/>
      <c r="E98" s="77"/>
      <c r="F98" s="77"/>
      <c r="G98" s="77"/>
      <c r="H98" s="77"/>
    </row>
    <row r="99" spans="1:11" ht="15" x14ac:dyDescent="0.2">
      <c r="A99" s="15" t="s">
        <v>21</v>
      </c>
      <c r="B99" s="15" t="s">
        <v>56</v>
      </c>
      <c r="C99" s="15"/>
      <c r="D99" s="15"/>
      <c r="E99" s="15"/>
      <c r="F99" s="15"/>
      <c r="G99" s="15"/>
      <c r="H99" s="15"/>
    </row>
    <row r="100" spans="1:11" ht="15" x14ac:dyDescent="0.2">
      <c r="A100" s="15"/>
      <c r="B100" s="15" t="s">
        <v>57</v>
      </c>
      <c r="C100" s="15"/>
      <c r="D100" s="15"/>
      <c r="E100" s="15"/>
      <c r="F100" s="15">
        <f t="shared" ref="F100" si="36">E100-D100</f>
        <v>0</v>
      </c>
      <c r="G100" s="15"/>
      <c r="H100" s="15"/>
    </row>
    <row r="101" spans="1:11" ht="35.450000000000003" customHeight="1" thickBot="1" x14ac:dyDescent="0.25">
      <c r="A101" s="94" t="s">
        <v>58</v>
      </c>
      <c r="B101" s="95"/>
      <c r="C101" s="95"/>
      <c r="D101" s="95"/>
      <c r="E101" s="95"/>
      <c r="F101" s="95"/>
      <c r="G101" s="95"/>
      <c r="H101" s="96"/>
    </row>
    <row r="102" spans="1:11" ht="15" x14ac:dyDescent="0.2">
      <c r="A102" s="15"/>
      <c r="B102" s="16" t="s">
        <v>126</v>
      </c>
      <c r="C102" s="15"/>
      <c r="D102" s="15"/>
      <c r="E102" s="15"/>
      <c r="F102" s="15">
        <f t="shared" ref="F102" si="37">E102-D102</f>
        <v>0</v>
      </c>
      <c r="G102" s="15"/>
      <c r="H102" s="15"/>
    </row>
    <row r="103" spans="1:11" ht="30" x14ac:dyDescent="0.2">
      <c r="A103" s="15"/>
      <c r="B103" s="16" t="s">
        <v>177</v>
      </c>
      <c r="C103" s="15"/>
      <c r="D103" s="15"/>
      <c r="E103" s="15"/>
      <c r="F103" s="15"/>
      <c r="G103" s="15"/>
      <c r="H103" s="15"/>
    </row>
    <row r="104" spans="1:11" ht="30" x14ac:dyDescent="0.2">
      <c r="A104" s="15" t="s">
        <v>22</v>
      </c>
      <c r="B104" s="15" t="s">
        <v>61</v>
      </c>
      <c r="C104" s="15" t="s">
        <v>12</v>
      </c>
      <c r="D104" s="15"/>
      <c r="E104" s="15"/>
      <c r="F104" s="15"/>
      <c r="G104" s="15" t="s">
        <v>12</v>
      </c>
      <c r="H104" s="15" t="s">
        <v>12</v>
      </c>
    </row>
    <row r="105" spans="1:11" ht="22.9" customHeight="1" x14ac:dyDescent="0.2">
      <c r="A105" s="92" t="s">
        <v>161</v>
      </c>
      <c r="B105" s="92"/>
      <c r="C105" s="92"/>
      <c r="D105" s="92"/>
      <c r="E105" s="92"/>
      <c r="F105" s="92"/>
      <c r="G105" s="92"/>
      <c r="H105" s="92"/>
      <c r="I105" s="92"/>
      <c r="J105" s="92"/>
      <c r="K105" s="92"/>
    </row>
    <row r="106" spans="1:11" ht="18" customHeight="1" x14ac:dyDescent="0.2">
      <c r="A106" s="93" t="s">
        <v>163</v>
      </c>
      <c r="B106" s="93"/>
      <c r="C106" s="93"/>
      <c r="D106" s="93"/>
      <c r="E106" s="93"/>
      <c r="F106" s="93"/>
      <c r="G106" s="93"/>
      <c r="H106" s="93"/>
      <c r="I106" s="93"/>
      <c r="J106" s="93"/>
      <c r="K106" s="93"/>
    </row>
    <row r="107" spans="1:11" ht="18" customHeight="1" x14ac:dyDescent="0.2">
      <c r="A107" s="93" t="s">
        <v>178</v>
      </c>
      <c r="B107" s="97"/>
      <c r="C107" s="97"/>
      <c r="D107" s="97"/>
      <c r="E107" s="97"/>
      <c r="F107" s="97"/>
      <c r="G107" s="97"/>
      <c r="H107" s="97"/>
      <c r="I107" s="97"/>
      <c r="J107" s="97"/>
      <c r="K107" s="97"/>
    </row>
    <row r="108" spans="1:11" ht="35.25" customHeight="1" x14ac:dyDescent="0.2">
      <c r="A108" s="98" t="s">
        <v>238</v>
      </c>
      <c r="B108" s="99"/>
      <c r="C108" s="99"/>
      <c r="D108" s="99"/>
      <c r="E108" s="99"/>
      <c r="F108" s="99"/>
      <c r="G108" s="99"/>
      <c r="H108" s="99"/>
      <c r="I108" s="99"/>
      <c r="J108" s="99"/>
      <c r="K108" s="99"/>
    </row>
    <row r="109" spans="1:11" ht="22.15" customHeight="1" x14ac:dyDescent="0.2">
      <c r="A109" s="93" t="s">
        <v>239</v>
      </c>
      <c r="B109" s="93"/>
      <c r="C109" s="93"/>
      <c r="D109" s="93"/>
      <c r="E109" s="93"/>
      <c r="F109" s="93"/>
      <c r="G109" s="93"/>
      <c r="H109" s="93"/>
      <c r="I109" s="93"/>
      <c r="J109" s="93"/>
      <c r="K109" s="93"/>
    </row>
    <row r="110" spans="1:11" ht="33.75" customHeight="1" x14ac:dyDescent="0.2">
      <c r="A110" s="93" t="s">
        <v>240</v>
      </c>
      <c r="B110" s="93"/>
      <c r="C110" s="93"/>
      <c r="D110" s="93"/>
      <c r="E110" s="93"/>
      <c r="F110" s="93"/>
      <c r="G110" s="93"/>
      <c r="H110" s="93"/>
      <c r="I110" s="93"/>
      <c r="J110" s="93"/>
      <c r="K110" s="93"/>
    </row>
    <row r="111" spans="1:11" ht="21" customHeight="1" x14ac:dyDescent="0.2">
      <c r="A111" s="93" t="s">
        <v>164</v>
      </c>
      <c r="B111" s="93"/>
      <c r="C111" s="93"/>
      <c r="D111" s="93"/>
      <c r="E111" s="93"/>
      <c r="F111" s="93"/>
      <c r="G111" s="93"/>
      <c r="H111" s="93"/>
      <c r="I111" s="93"/>
      <c r="J111" s="93"/>
      <c r="K111" s="93"/>
    </row>
    <row r="113" spans="1:10" ht="54.75" customHeight="1" x14ac:dyDescent="0.25">
      <c r="A113" s="102" t="s">
        <v>214</v>
      </c>
      <c r="B113" s="102"/>
      <c r="C113" s="102"/>
      <c r="D113" s="102"/>
      <c r="E113" s="87"/>
      <c r="F113" s="87"/>
      <c r="G113" s="87"/>
      <c r="H113" s="105" t="s">
        <v>213</v>
      </c>
      <c r="I113" s="105"/>
      <c r="J113" s="105"/>
    </row>
    <row r="114" spans="1:10" ht="14.25" customHeight="1" x14ac:dyDescent="0.2">
      <c r="A114" s="33"/>
      <c r="B114" s="33"/>
      <c r="C114" s="33"/>
      <c r="D114" s="33"/>
      <c r="E114" s="104" t="s">
        <v>228</v>
      </c>
      <c r="F114" s="104"/>
      <c r="G114" s="104"/>
      <c r="H114" s="103" t="s">
        <v>229</v>
      </c>
      <c r="I114" s="103"/>
      <c r="J114" s="103"/>
    </row>
    <row r="117" spans="1:10" ht="12.75" customHeight="1" x14ac:dyDescent="0.2"/>
    <row r="118" spans="1:10" ht="12.75" customHeight="1" x14ac:dyDescent="0.2"/>
  </sheetData>
  <mergeCells count="77">
    <mergeCell ref="A56:K56"/>
    <mergeCell ref="E114:G114"/>
    <mergeCell ref="H114:J114"/>
    <mergeCell ref="H1:K1"/>
    <mergeCell ref="H2:K2"/>
    <mergeCell ref="A3:K3"/>
    <mergeCell ref="D5:K5"/>
    <mergeCell ref="C4:K4"/>
    <mergeCell ref="C6:K6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3:A44"/>
    <mergeCell ref="B43:B44"/>
    <mergeCell ref="C43:E43"/>
    <mergeCell ref="F43:H43"/>
    <mergeCell ref="I43:K43"/>
    <mergeCell ref="A17:K17"/>
    <mergeCell ref="A22:K22"/>
    <mergeCell ref="A28:E28"/>
    <mergeCell ref="A35:E35"/>
    <mergeCell ref="A41:K41"/>
    <mergeCell ref="A57:K57"/>
    <mergeCell ref="C45:E45"/>
    <mergeCell ref="F45:H45"/>
    <mergeCell ref="I45:K45"/>
    <mergeCell ref="A47:K47"/>
    <mergeCell ref="C48:E48"/>
    <mergeCell ref="F48:H48"/>
    <mergeCell ref="I48:K48"/>
    <mergeCell ref="A50:K50"/>
    <mergeCell ref="C51:E51"/>
    <mergeCell ref="F51:H51"/>
    <mergeCell ref="I51:K51"/>
    <mergeCell ref="A53:K53"/>
    <mergeCell ref="C54:E54"/>
    <mergeCell ref="F54:H54"/>
    <mergeCell ref="I54:K54"/>
    <mergeCell ref="A82:K82"/>
    <mergeCell ref="A58:K58"/>
    <mergeCell ref="A59:K59"/>
    <mergeCell ref="A60:K60"/>
    <mergeCell ref="A61:K61"/>
    <mergeCell ref="A62:A63"/>
    <mergeCell ref="B62:B63"/>
    <mergeCell ref="C62:E62"/>
    <mergeCell ref="F62:H62"/>
    <mergeCell ref="I62:K62"/>
    <mergeCell ref="A65:K65"/>
    <mergeCell ref="A66:K66"/>
    <mergeCell ref="A71:K71"/>
    <mergeCell ref="A72:K72"/>
    <mergeCell ref="A81:K81"/>
    <mergeCell ref="A109:K109"/>
    <mergeCell ref="A83:K83"/>
    <mergeCell ref="A84:K84"/>
    <mergeCell ref="A86:K86"/>
    <mergeCell ref="A95:H95"/>
    <mergeCell ref="A97:H97"/>
    <mergeCell ref="A98:H98"/>
    <mergeCell ref="A101:H101"/>
    <mergeCell ref="A105:K105"/>
    <mergeCell ref="A106:K106"/>
    <mergeCell ref="A107:K107"/>
    <mergeCell ref="A108:K108"/>
    <mergeCell ref="A110:K110"/>
    <mergeCell ref="A111:K111"/>
    <mergeCell ref="E113:G113"/>
    <mergeCell ref="H113:J113"/>
    <mergeCell ref="A113:D113"/>
  </mergeCells>
  <pageMargins left="0.7" right="0.7" top="0.75" bottom="0.75" header="0.3" footer="0.3"/>
  <pageSetup paperSize="9" scale="61" orientation="landscape" r:id="rId1"/>
  <rowBreaks count="4" manualBreakCount="4">
    <brk id="22" max="16383" man="1"/>
    <brk id="66" max="16383" man="1"/>
    <brk id="72" max="16383" man="1"/>
    <brk id="10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K120"/>
  <sheetViews>
    <sheetView view="pageBreakPreview" topLeftCell="A92" zoomScale="115" zoomScaleNormal="85" zoomScaleSheetLayoutView="115" workbookViewId="0">
      <selection activeCell="A92" sqref="A1:XFD1048576"/>
    </sheetView>
  </sheetViews>
  <sheetFormatPr defaultColWidth="34" defaultRowHeight="12.75" x14ac:dyDescent="0.2"/>
  <cols>
    <col min="1" max="1" width="5.42578125" style="2" customWidth="1"/>
    <col min="2" max="2" width="34" style="2"/>
    <col min="3" max="3" width="12.42578125" style="2" customWidth="1"/>
    <col min="4" max="4" width="9.42578125" style="2" customWidth="1"/>
    <col min="5" max="5" width="12.85546875" style="2" customWidth="1"/>
    <col min="6" max="6" width="15" style="2" customWidth="1"/>
    <col min="7" max="7" width="10.85546875" style="2" customWidth="1"/>
    <col min="8" max="8" width="15" style="2" customWidth="1"/>
    <col min="9" max="9" width="12.42578125" style="2" customWidth="1"/>
    <col min="10" max="10" width="9.42578125" style="2" customWidth="1"/>
    <col min="11" max="11" width="12.140625" style="2" customWidth="1"/>
    <col min="12" max="16384" width="34" style="2"/>
  </cols>
  <sheetData>
    <row r="1" spans="1:11" x14ac:dyDescent="0.2">
      <c r="H1" s="81" t="s">
        <v>62</v>
      </c>
      <c r="I1" s="81"/>
      <c r="J1" s="81"/>
      <c r="K1" s="81"/>
    </row>
    <row r="2" spans="1:11" ht="29.45" customHeight="1" x14ac:dyDescent="0.2">
      <c r="H2" s="81" t="s">
        <v>63</v>
      </c>
      <c r="I2" s="81"/>
      <c r="J2" s="81"/>
      <c r="K2" s="81"/>
    </row>
    <row r="3" spans="1:11" ht="18.75" x14ac:dyDescent="0.2">
      <c r="A3" s="69" t="s">
        <v>234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ht="25.7" customHeight="1" x14ac:dyDescent="0.2">
      <c r="A4" s="34" t="s">
        <v>64</v>
      </c>
      <c r="B4" s="34">
        <v>3700000</v>
      </c>
      <c r="C4" s="106" t="s">
        <v>165</v>
      </c>
      <c r="D4" s="106"/>
      <c r="E4" s="106"/>
      <c r="F4" s="106"/>
      <c r="G4" s="106"/>
      <c r="H4" s="106"/>
      <c r="I4" s="106"/>
      <c r="J4" s="106"/>
      <c r="K4" s="106"/>
    </row>
    <row r="5" spans="1:11" ht="18" customHeight="1" x14ac:dyDescent="0.2">
      <c r="A5" s="1"/>
      <c r="B5" s="1" t="s">
        <v>65</v>
      </c>
      <c r="C5" s="1"/>
      <c r="D5" s="82" t="s">
        <v>66</v>
      </c>
      <c r="E5" s="82"/>
      <c r="F5" s="82"/>
      <c r="G5" s="82"/>
      <c r="H5" s="82"/>
      <c r="I5" s="82"/>
      <c r="J5" s="82"/>
      <c r="K5" s="82"/>
    </row>
    <row r="6" spans="1:11" ht="25.35" customHeight="1" x14ac:dyDescent="0.2">
      <c r="A6" s="34" t="s">
        <v>67</v>
      </c>
      <c r="B6" s="34">
        <v>3710000</v>
      </c>
      <c r="C6" s="106" t="s">
        <v>165</v>
      </c>
      <c r="D6" s="106"/>
      <c r="E6" s="106"/>
      <c r="F6" s="106"/>
      <c r="G6" s="106"/>
      <c r="H6" s="106"/>
      <c r="I6" s="106"/>
      <c r="J6" s="106"/>
      <c r="K6" s="106"/>
    </row>
    <row r="7" spans="1:11" ht="18" customHeight="1" x14ac:dyDescent="0.2">
      <c r="B7" s="1" t="s">
        <v>65</v>
      </c>
      <c r="D7" s="82" t="s">
        <v>68</v>
      </c>
      <c r="E7" s="82"/>
      <c r="F7" s="82"/>
      <c r="G7" s="82"/>
      <c r="H7" s="82"/>
      <c r="I7" s="82"/>
      <c r="J7" s="82"/>
      <c r="K7" s="82"/>
    </row>
    <row r="8" spans="1:11" s="34" customFormat="1" ht="43.35" customHeight="1" x14ac:dyDescent="0.2">
      <c r="A8" s="34" t="s">
        <v>69</v>
      </c>
      <c r="B8" s="34">
        <v>3719800</v>
      </c>
      <c r="C8" s="23" t="s">
        <v>168</v>
      </c>
      <c r="D8" s="69" t="s">
        <v>156</v>
      </c>
      <c r="E8" s="69"/>
      <c r="F8" s="69"/>
      <c r="G8" s="69"/>
      <c r="H8" s="69"/>
      <c r="I8" s="69"/>
      <c r="J8" s="69"/>
      <c r="K8" s="69"/>
    </row>
    <row r="9" spans="1:11" s="1" customFormat="1" ht="18.75" x14ac:dyDescent="0.2">
      <c r="A9" s="34"/>
      <c r="B9" s="1" t="s">
        <v>65</v>
      </c>
      <c r="C9" s="43" t="s">
        <v>70</v>
      </c>
    </row>
    <row r="10" spans="1:11" s="1" customFormat="1" ht="43.5" customHeight="1" x14ac:dyDescent="0.2">
      <c r="A10" s="34" t="s">
        <v>71</v>
      </c>
      <c r="B10" s="34" t="s">
        <v>72</v>
      </c>
      <c r="C10" s="70" t="s">
        <v>241</v>
      </c>
      <c r="D10" s="71"/>
      <c r="E10" s="71"/>
      <c r="F10" s="71"/>
      <c r="G10" s="71"/>
      <c r="H10" s="71"/>
      <c r="I10" s="71"/>
      <c r="J10" s="71"/>
      <c r="K10" s="71"/>
    </row>
    <row r="11" spans="1:11" s="1" customFormat="1" ht="21" customHeight="1" x14ac:dyDescent="0.2">
      <c r="A11" s="34" t="s">
        <v>73</v>
      </c>
      <c r="B11" s="72" t="s">
        <v>74</v>
      </c>
      <c r="C11" s="72"/>
      <c r="D11" s="72"/>
      <c r="E11" s="72"/>
      <c r="F11" s="72"/>
      <c r="G11" s="72"/>
      <c r="H11" s="72"/>
      <c r="I11" s="72"/>
      <c r="J11" s="72"/>
      <c r="K11" s="72"/>
    </row>
    <row r="12" spans="1:11" ht="18" customHeight="1" x14ac:dyDescent="0.2">
      <c r="A12" s="74" t="s">
        <v>75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</row>
    <row r="13" spans="1:11" ht="16.899999999999999" customHeight="1" x14ac:dyDescent="0.2">
      <c r="A13" s="77" t="s">
        <v>0</v>
      </c>
      <c r="B13" s="77" t="s">
        <v>1</v>
      </c>
      <c r="C13" s="84" t="s">
        <v>2</v>
      </c>
      <c r="D13" s="84"/>
      <c r="E13" s="84"/>
      <c r="F13" s="84" t="s">
        <v>3</v>
      </c>
      <c r="G13" s="84"/>
      <c r="H13" s="84"/>
      <c r="I13" s="84" t="s">
        <v>4</v>
      </c>
      <c r="J13" s="84"/>
      <c r="K13" s="84"/>
    </row>
    <row r="14" spans="1:11" ht="22.5" x14ac:dyDescent="0.2">
      <c r="A14" s="77"/>
      <c r="B14" s="77"/>
      <c r="C14" s="39" t="s">
        <v>76</v>
      </c>
      <c r="D14" s="39" t="s">
        <v>77</v>
      </c>
      <c r="E14" s="39" t="s">
        <v>78</v>
      </c>
      <c r="F14" s="39" t="s">
        <v>76</v>
      </c>
      <c r="G14" s="39" t="s">
        <v>79</v>
      </c>
      <c r="H14" s="39" t="s">
        <v>78</v>
      </c>
      <c r="I14" s="39" t="s">
        <v>80</v>
      </c>
      <c r="J14" s="39" t="s">
        <v>81</v>
      </c>
      <c r="K14" s="39" t="s">
        <v>78</v>
      </c>
    </row>
    <row r="15" spans="1:11" s="5" customFormat="1" ht="11.25" x14ac:dyDescent="0.2">
      <c r="A15" s="39"/>
      <c r="B15" s="39"/>
      <c r="C15" s="39" t="s">
        <v>82</v>
      </c>
      <c r="D15" s="39" t="s">
        <v>83</v>
      </c>
      <c r="E15" s="39" t="s">
        <v>84</v>
      </c>
      <c r="F15" s="39" t="s">
        <v>85</v>
      </c>
      <c r="G15" s="39" t="s">
        <v>86</v>
      </c>
      <c r="H15" s="39" t="s">
        <v>87</v>
      </c>
      <c r="I15" s="39" t="s">
        <v>88</v>
      </c>
      <c r="J15" s="39" t="s">
        <v>89</v>
      </c>
      <c r="K15" s="39" t="s">
        <v>90</v>
      </c>
    </row>
    <row r="16" spans="1:11" s="43" customFormat="1" ht="15" x14ac:dyDescent="0.2">
      <c r="A16" s="40">
        <v>1</v>
      </c>
      <c r="B16" s="42" t="s">
        <v>116</v>
      </c>
      <c r="C16" s="25">
        <v>28245.595590000001</v>
      </c>
      <c r="D16" s="25"/>
      <c r="E16" s="25">
        <f>C16+D16</f>
        <v>28245.595590000001</v>
      </c>
      <c r="F16" s="25">
        <v>27353.275590000001</v>
      </c>
      <c r="G16" s="25"/>
      <c r="H16" s="25">
        <f>F16+G16</f>
        <v>27353.275590000001</v>
      </c>
      <c r="I16" s="25">
        <f>C16-F16</f>
        <v>892.31999999999971</v>
      </c>
      <c r="J16" s="25">
        <f>D16-G16</f>
        <v>0</v>
      </c>
      <c r="K16" s="25">
        <f>I16+J16</f>
        <v>892.31999999999971</v>
      </c>
    </row>
    <row r="17" spans="1:11" ht="21.6" customHeight="1" x14ac:dyDescent="0.2">
      <c r="A17" s="74" t="s">
        <v>287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</row>
    <row r="18" spans="1:11" ht="15.75" x14ac:dyDescent="0.2">
      <c r="A18" s="36"/>
      <c r="B18" s="36" t="s">
        <v>7</v>
      </c>
      <c r="C18" s="36"/>
      <c r="D18" s="36"/>
      <c r="E18" s="36"/>
      <c r="F18" s="36"/>
      <c r="G18" s="36"/>
      <c r="H18" s="36"/>
      <c r="I18" s="36"/>
      <c r="J18" s="36"/>
      <c r="K18" s="36"/>
    </row>
    <row r="19" spans="1:11" ht="31.5" customHeight="1" x14ac:dyDescent="0.2">
      <c r="A19" s="40">
        <v>1</v>
      </c>
      <c r="B19" s="66" t="s">
        <v>225</v>
      </c>
      <c r="C19" s="19">
        <v>1500</v>
      </c>
      <c r="D19" s="19"/>
      <c r="E19" s="19">
        <f t="shared" ref="E19:E24" si="0">C19+D19</f>
        <v>1500</v>
      </c>
      <c r="F19" s="19">
        <v>1409.6</v>
      </c>
      <c r="G19" s="19"/>
      <c r="H19" s="19">
        <f t="shared" ref="H19:H24" si="1">F19+G19</f>
        <v>1409.6</v>
      </c>
      <c r="I19" s="67">
        <f t="shared" ref="I19:J24" si="2">C19-F19</f>
        <v>90.400000000000091</v>
      </c>
      <c r="J19" s="67">
        <f t="shared" si="2"/>
        <v>0</v>
      </c>
      <c r="K19" s="67">
        <f t="shared" ref="K19:K24" si="3">I19+J19</f>
        <v>90.400000000000091</v>
      </c>
    </row>
    <row r="20" spans="1:11" ht="31.5" customHeight="1" x14ac:dyDescent="0.2">
      <c r="A20" s="40">
        <v>2</v>
      </c>
      <c r="B20" s="66" t="s">
        <v>242</v>
      </c>
      <c r="C20" s="19">
        <v>100</v>
      </c>
      <c r="D20" s="19"/>
      <c r="E20" s="19">
        <f t="shared" si="0"/>
        <v>100</v>
      </c>
      <c r="F20" s="19">
        <v>100</v>
      </c>
      <c r="G20" s="19"/>
      <c r="H20" s="19">
        <f t="shared" si="1"/>
        <v>100</v>
      </c>
      <c r="I20" s="67">
        <f t="shared" si="2"/>
        <v>0</v>
      </c>
      <c r="J20" s="67">
        <f t="shared" si="2"/>
        <v>0</v>
      </c>
      <c r="K20" s="67">
        <f t="shared" si="3"/>
        <v>0</v>
      </c>
    </row>
    <row r="21" spans="1:11" ht="31.5" customHeight="1" x14ac:dyDescent="0.2">
      <c r="A21" s="40">
        <v>3</v>
      </c>
      <c r="B21" s="66" t="s">
        <v>243</v>
      </c>
      <c r="C21" s="19">
        <v>120</v>
      </c>
      <c r="D21" s="19"/>
      <c r="E21" s="19">
        <f t="shared" si="0"/>
        <v>120</v>
      </c>
      <c r="F21" s="19">
        <v>120</v>
      </c>
      <c r="G21" s="19"/>
      <c r="H21" s="19">
        <f t="shared" si="1"/>
        <v>120</v>
      </c>
      <c r="I21" s="67">
        <f t="shared" ref="I21:I22" si="4">C21-F21</f>
        <v>0</v>
      </c>
      <c r="J21" s="67">
        <f t="shared" ref="J21:J22" si="5">D21-G21</f>
        <v>0</v>
      </c>
      <c r="K21" s="67">
        <f t="shared" si="3"/>
        <v>0</v>
      </c>
    </row>
    <row r="22" spans="1:11" ht="15" customHeight="1" x14ac:dyDescent="0.2">
      <c r="A22" s="40">
        <v>4</v>
      </c>
      <c r="B22" s="66" t="s">
        <v>244</v>
      </c>
      <c r="C22" s="19">
        <v>25425.595590000001</v>
      </c>
      <c r="D22" s="19"/>
      <c r="E22" s="19">
        <f t="shared" si="0"/>
        <v>25425.595590000001</v>
      </c>
      <c r="F22" s="19">
        <v>25425.595590000001</v>
      </c>
      <c r="G22" s="19"/>
      <c r="H22" s="19">
        <f t="shared" si="1"/>
        <v>25425.595590000001</v>
      </c>
      <c r="I22" s="67">
        <f t="shared" si="4"/>
        <v>0</v>
      </c>
      <c r="J22" s="67">
        <f t="shared" si="5"/>
        <v>0</v>
      </c>
      <c r="K22" s="67">
        <f t="shared" si="3"/>
        <v>0</v>
      </c>
    </row>
    <row r="23" spans="1:11" ht="39.75" customHeight="1" x14ac:dyDescent="0.2">
      <c r="A23" s="40">
        <v>5</v>
      </c>
      <c r="B23" s="66" t="s">
        <v>245</v>
      </c>
      <c r="C23" s="19">
        <v>300</v>
      </c>
      <c r="D23" s="19"/>
      <c r="E23" s="19">
        <f t="shared" si="0"/>
        <v>300</v>
      </c>
      <c r="F23" s="19">
        <v>298.08</v>
      </c>
      <c r="G23" s="19"/>
      <c r="H23" s="19">
        <f t="shared" si="1"/>
        <v>298.08</v>
      </c>
      <c r="I23" s="67">
        <f t="shared" si="2"/>
        <v>1.9200000000000159</v>
      </c>
      <c r="J23" s="67">
        <f t="shared" si="2"/>
        <v>0</v>
      </c>
      <c r="K23" s="67">
        <f t="shared" si="3"/>
        <v>1.9200000000000159</v>
      </c>
    </row>
    <row r="24" spans="1:11" ht="55.5" customHeight="1" x14ac:dyDescent="0.2">
      <c r="A24" s="40">
        <v>6</v>
      </c>
      <c r="B24" s="66" t="s">
        <v>246</v>
      </c>
      <c r="C24" s="19">
        <v>800</v>
      </c>
      <c r="D24" s="19"/>
      <c r="E24" s="19">
        <f t="shared" si="0"/>
        <v>800</v>
      </c>
      <c r="F24" s="19">
        <v>0</v>
      </c>
      <c r="G24" s="19"/>
      <c r="H24" s="19">
        <f t="shared" si="1"/>
        <v>0</v>
      </c>
      <c r="I24" s="67">
        <f t="shared" si="2"/>
        <v>800</v>
      </c>
      <c r="J24" s="67">
        <f t="shared" si="2"/>
        <v>0</v>
      </c>
      <c r="K24" s="67">
        <f t="shared" si="3"/>
        <v>800</v>
      </c>
    </row>
    <row r="25" spans="1:11" ht="21.6" customHeight="1" x14ac:dyDescent="0.2">
      <c r="A25" s="74" t="s">
        <v>94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</row>
    <row r="26" spans="1:11" ht="36" x14ac:dyDescent="0.2">
      <c r="A26" s="36" t="s">
        <v>8</v>
      </c>
      <c r="B26" s="36" t="s">
        <v>9</v>
      </c>
      <c r="C26" s="6" t="s">
        <v>91</v>
      </c>
      <c r="D26" s="6" t="s">
        <v>92</v>
      </c>
      <c r="E26" s="6" t="s">
        <v>93</v>
      </c>
    </row>
    <row r="27" spans="1:11" ht="15" x14ac:dyDescent="0.2">
      <c r="A27" s="36" t="s">
        <v>6</v>
      </c>
      <c r="B27" s="36" t="s">
        <v>11</v>
      </c>
      <c r="C27" s="36" t="s">
        <v>12</v>
      </c>
      <c r="D27" s="36"/>
      <c r="E27" s="36" t="s">
        <v>12</v>
      </c>
    </row>
    <row r="28" spans="1:11" ht="15" x14ac:dyDescent="0.2">
      <c r="A28" s="36"/>
      <c r="B28" s="36" t="s">
        <v>13</v>
      </c>
      <c r="C28" s="36"/>
      <c r="D28" s="36"/>
      <c r="E28" s="36"/>
    </row>
    <row r="29" spans="1:11" ht="15" x14ac:dyDescent="0.2">
      <c r="A29" s="36" t="s">
        <v>14</v>
      </c>
      <c r="B29" s="36" t="s">
        <v>15</v>
      </c>
      <c r="C29" s="36" t="s">
        <v>12</v>
      </c>
      <c r="D29" s="36"/>
      <c r="E29" s="36" t="s">
        <v>12</v>
      </c>
    </row>
    <row r="30" spans="1:11" ht="15" x14ac:dyDescent="0.2">
      <c r="A30" s="36" t="s">
        <v>16</v>
      </c>
      <c r="B30" s="36" t="s">
        <v>17</v>
      </c>
      <c r="C30" s="36" t="s">
        <v>12</v>
      </c>
      <c r="D30" s="36"/>
      <c r="E30" s="36" t="s">
        <v>12</v>
      </c>
    </row>
    <row r="31" spans="1:11" x14ac:dyDescent="0.2">
      <c r="A31" s="77" t="s">
        <v>18</v>
      </c>
      <c r="B31" s="77"/>
      <c r="C31" s="77"/>
      <c r="D31" s="77"/>
      <c r="E31" s="77"/>
    </row>
    <row r="32" spans="1:11" ht="15" x14ac:dyDescent="0.2">
      <c r="A32" s="36" t="s">
        <v>19</v>
      </c>
      <c r="B32" s="36" t="s">
        <v>20</v>
      </c>
      <c r="C32" s="40">
        <f>SUM(C34:C37)</f>
        <v>0</v>
      </c>
      <c r="D32" s="40">
        <f t="shared" ref="D32:E32" si="6">SUM(D34:D37)</f>
        <v>0</v>
      </c>
      <c r="E32" s="40">
        <f t="shared" si="6"/>
        <v>0</v>
      </c>
    </row>
    <row r="33" spans="1:11" ht="15" x14ac:dyDescent="0.2">
      <c r="A33" s="36"/>
      <c r="B33" s="36" t="s">
        <v>13</v>
      </c>
      <c r="C33" s="40"/>
      <c r="D33" s="40"/>
      <c r="E33" s="40"/>
    </row>
    <row r="34" spans="1:11" ht="15" x14ac:dyDescent="0.2">
      <c r="A34" s="36" t="s">
        <v>21</v>
      </c>
      <c r="B34" s="36" t="s">
        <v>15</v>
      </c>
      <c r="C34" s="40"/>
      <c r="D34" s="40"/>
      <c r="E34" s="40">
        <f>C34-D34</f>
        <v>0</v>
      </c>
    </row>
    <row r="35" spans="1:11" ht="15" x14ac:dyDescent="0.2">
      <c r="A35" s="36" t="s">
        <v>22</v>
      </c>
      <c r="B35" s="36" t="s">
        <v>23</v>
      </c>
      <c r="C35" s="40"/>
      <c r="D35" s="40"/>
      <c r="E35" s="40">
        <f t="shared" ref="E35:E37" si="7">C35-D35</f>
        <v>0</v>
      </c>
    </row>
    <row r="36" spans="1:11" ht="15" x14ac:dyDescent="0.2">
      <c r="A36" s="36" t="s">
        <v>24</v>
      </c>
      <c r="B36" s="36" t="s">
        <v>25</v>
      </c>
      <c r="C36" s="40"/>
      <c r="D36" s="40"/>
      <c r="E36" s="40">
        <f t="shared" si="7"/>
        <v>0</v>
      </c>
    </row>
    <row r="37" spans="1:11" ht="15" x14ac:dyDescent="0.2">
      <c r="A37" s="36" t="s">
        <v>26</v>
      </c>
      <c r="B37" s="36" t="s">
        <v>27</v>
      </c>
      <c r="C37" s="40"/>
      <c r="D37" s="40"/>
      <c r="E37" s="40">
        <f t="shared" si="7"/>
        <v>0</v>
      </c>
    </row>
    <row r="38" spans="1:11" x14ac:dyDescent="0.2">
      <c r="A38" s="77" t="s">
        <v>28</v>
      </c>
      <c r="B38" s="77"/>
      <c r="C38" s="77"/>
      <c r="D38" s="77"/>
      <c r="E38" s="77"/>
    </row>
    <row r="39" spans="1:11" ht="15" x14ac:dyDescent="0.2">
      <c r="A39" s="36" t="s">
        <v>29</v>
      </c>
      <c r="B39" s="36" t="s">
        <v>30</v>
      </c>
      <c r="C39" s="36" t="s">
        <v>12</v>
      </c>
      <c r="D39" s="36"/>
      <c r="E39" s="36"/>
    </row>
    <row r="40" spans="1:11" ht="15" x14ac:dyDescent="0.2">
      <c r="A40" s="36"/>
      <c r="B40" s="36" t="s">
        <v>13</v>
      </c>
      <c r="C40" s="36"/>
      <c r="D40" s="36"/>
      <c r="E40" s="36"/>
    </row>
    <row r="41" spans="1:11" ht="15" x14ac:dyDescent="0.2">
      <c r="A41" s="36" t="s">
        <v>31</v>
      </c>
      <c r="B41" s="36" t="s">
        <v>15</v>
      </c>
      <c r="C41" s="36" t="s">
        <v>12</v>
      </c>
      <c r="D41" s="36"/>
      <c r="E41" s="36"/>
    </row>
    <row r="42" spans="1:11" ht="15" x14ac:dyDescent="0.2">
      <c r="A42" s="36" t="s">
        <v>32</v>
      </c>
      <c r="B42" s="36" t="s">
        <v>27</v>
      </c>
      <c r="C42" s="36" t="s">
        <v>12</v>
      </c>
      <c r="D42" s="36"/>
      <c r="E42" s="36"/>
    </row>
    <row r="44" spans="1:11" ht="16.149999999999999" customHeight="1" x14ac:dyDescent="0.2">
      <c r="A44" s="74" t="s">
        <v>95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6" spans="1:11" x14ac:dyDescent="0.2">
      <c r="A46" s="77" t="s">
        <v>8</v>
      </c>
      <c r="B46" s="77" t="s">
        <v>9</v>
      </c>
      <c r="C46" s="77" t="s">
        <v>33</v>
      </c>
      <c r="D46" s="77"/>
      <c r="E46" s="77"/>
      <c r="F46" s="77" t="s">
        <v>34</v>
      </c>
      <c r="G46" s="77"/>
      <c r="H46" s="77"/>
      <c r="I46" s="77" t="s">
        <v>10</v>
      </c>
      <c r="J46" s="77"/>
      <c r="K46" s="77"/>
    </row>
    <row r="47" spans="1:11" ht="22.5" x14ac:dyDescent="0.2">
      <c r="A47" s="77"/>
      <c r="B47" s="77"/>
      <c r="C47" s="9" t="s">
        <v>128</v>
      </c>
      <c r="D47" s="9" t="s">
        <v>115</v>
      </c>
      <c r="E47" s="39" t="s">
        <v>78</v>
      </c>
      <c r="F47" s="9" t="s">
        <v>128</v>
      </c>
      <c r="G47" s="9" t="s">
        <v>115</v>
      </c>
      <c r="H47" s="39" t="s">
        <v>78</v>
      </c>
      <c r="I47" s="9" t="s">
        <v>128</v>
      </c>
      <c r="J47" s="9" t="s">
        <v>115</v>
      </c>
      <c r="K47" s="39" t="s">
        <v>78</v>
      </c>
    </row>
    <row r="48" spans="1:11" s="7" customFormat="1" ht="14.25" x14ac:dyDescent="0.2">
      <c r="A48" s="37" t="s">
        <v>96</v>
      </c>
      <c r="B48" s="37" t="s">
        <v>97</v>
      </c>
      <c r="C48" s="78"/>
      <c r="D48" s="78"/>
      <c r="E48" s="78"/>
      <c r="F48" s="78"/>
      <c r="G48" s="78"/>
      <c r="H48" s="78"/>
      <c r="I48" s="78"/>
      <c r="J48" s="78"/>
      <c r="K48" s="78"/>
    </row>
    <row r="49" spans="1:11" x14ac:dyDescent="0.2">
      <c r="A49" s="36">
        <v>1</v>
      </c>
      <c r="B49" s="36" t="s">
        <v>157</v>
      </c>
      <c r="C49" s="27">
        <v>28425595.59</v>
      </c>
      <c r="D49" s="27"/>
      <c r="E49" s="27">
        <f t="shared" ref="E49" si="8">C49+D49</f>
        <v>28425595.59</v>
      </c>
      <c r="F49" s="27">
        <v>27353275.59</v>
      </c>
      <c r="G49" s="27"/>
      <c r="H49" s="27">
        <f t="shared" ref="H49" si="9">F49+G49</f>
        <v>27353275.59</v>
      </c>
      <c r="I49" s="40">
        <f>C49-F49</f>
        <v>1072320</v>
      </c>
      <c r="J49" s="40">
        <f>D49-G49</f>
        <v>0</v>
      </c>
      <c r="K49" s="40">
        <f>I49+J49</f>
        <v>1072320</v>
      </c>
    </row>
    <row r="50" spans="1:11" ht="16.350000000000001" customHeight="1" x14ac:dyDescent="0.2">
      <c r="A50" s="76" t="s">
        <v>288</v>
      </c>
      <c r="B50" s="78"/>
      <c r="C50" s="78"/>
      <c r="D50" s="78"/>
      <c r="E50" s="78"/>
      <c r="F50" s="78"/>
      <c r="G50" s="78"/>
      <c r="H50" s="78"/>
      <c r="I50" s="78"/>
      <c r="J50" s="78"/>
      <c r="K50" s="78"/>
    </row>
    <row r="51" spans="1:11" s="7" customFormat="1" ht="14.25" x14ac:dyDescent="0.2">
      <c r="A51" s="37" t="s">
        <v>98</v>
      </c>
      <c r="B51" s="37" t="s">
        <v>99</v>
      </c>
      <c r="C51" s="78"/>
      <c r="D51" s="78"/>
      <c r="E51" s="78"/>
      <c r="F51" s="78"/>
      <c r="G51" s="78"/>
      <c r="H51" s="78"/>
      <c r="I51" s="78"/>
      <c r="J51" s="78"/>
      <c r="K51" s="78"/>
    </row>
    <row r="52" spans="1:11" ht="30" x14ac:dyDescent="0.2">
      <c r="A52" s="36">
        <v>2</v>
      </c>
      <c r="B52" s="38" t="s">
        <v>158</v>
      </c>
      <c r="C52" s="40">
        <v>14</v>
      </c>
      <c r="D52" s="40"/>
      <c r="E52" s="40">
        <f>C52+D52</f>
        <v>14</v>
      </c>
      <c r="F52" s="40">
        <v>14</v>
      </c>
      <c r="G52" s="40"/>
      <c r="H52" s="40">
        <f>F52+G52</f>
        <v>14</v>
      </c>
      <c r="I52" s="40">
        <f>F52-C52</f>
        <v>0</v>
      </c>
      <c r="J52" s="40">
        <f>G52-D52</f>
        <v>0</v>
      </c>
      <c r="K52" s="40">
        <f>I52+J52</f>
        <v>0</v>
      </c>
    </row>
    <row r="53" spans="1:11" ht="15" customHeight="1" x14ac:dyDescent="0.2">
      <c r="A53" s="79" t="s">
        <v>289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</row>
    <row r="54" spans="1:11" s="7" customFormat="1" ht="14.25" x14ac:dyDescent="0.2">
      <c r="A54" s="37" t="s">
        <v>100</v>
      </c>
      <c r="B54" s="37" t="s">
        <v>101</v>
      </c>
      <c r="C54" s="78"/>
      <c r="D54" s="78"/>
      <c r="E54" s="78"/>
      <c r="F54" s="78"/>
      <c r="G54" s="78"/>
      <c r="H54" s="78"/>
      <c r="I54" s="78"/>
      <c r="J54" s="78"/>
      <c r="K54" s="78"/>
    </row>
    <row r="55" spans="1:11" ht="15" x14ac:dyDescent="0.2">
      <c r="A55" s="36">
        <v>3</v>
      </c>
      <c r="B55" s="38" t="s">
        <v>159</v>
      </c>
      <c r="C55" s="27">
        <v>2073568.12</v>
      </c>
      <c r="D55" s="27"/>
      <c r="E55" s="27">
        <f t="shared" ref="E55" si="10">C55+D55</f>
        <v>2073568.12</v>
      </c>
      <c r="F55" s="27">
        <v>1953805.4</v>
      </c>
      <c r="G55" s="53"/>
      <c r="H55" s="27">
        <f>F55+G55</f>
        <v>1953805.4</v>
      </c>
      <c r="I55" s="40">
        <f>C55-F55</f>
        <v>119762.7200000002</v>
      </c>
      <c r="J55" s="40">
        <f>D55-G55</f>
        <v>0</v>
      </c>
      <c r="K55" s="40">
        <f>I55+J55</f>
        <v>119762.7200000002</v>
      </c>
    </row>
    <row r="56" spans="1:11" ht="15.6" customHeight="1" x14ac:dyDescent="0.2">
      <c r="A56" s="76" t="s">
        <v>288</v>
      </c>
      <c r="B56" s="78"/>
      <c r="C56" s="78"/>
      <c r="D56" s="78"/>
      <c r="E56" s="78"/>
      <c r="F56" s="78"/>
      <c r="G56" s="78"/>
      <c r="H56" s="78"/>
      <c r="I56" s="78"/>
      <c r="J56" s="78"/>
      <c r="K56" s="78"/>
    </row>
    <row r="57" spans="1:11" s="7" customFormat="1" ht="14.25" x14ac:dyDescent="0.2">
      <c r="A57" s="37">
        <v>4</v>
      </c>
      <c r="B57" s="35" t="s">
        <v>119</v>
      </c>
      <c r="C57" s="78"/>
      <c r="D57" s="78"/>
      <c r="E57" s="78"/>
      <c r="F57" s="78"/>
      <c r="G57" s="78"/>
      <c r="H57" s="78"/>
      <c r="I57" s="78"/>
      <c r="J57" s="78"/>
      <c r="K57" s="78"/>
    </row>
    <row r="58" spans="1:11" ht="15" x14ac:dyDescent="0.2">
      <c r="A58" s="36">
        <v>4</v>
      </c>
      <c r="B58" s="38" t="s">
        <v>186</v>
      </c>
      <c r="C58" s="53">
        <v>96.85</v>
      </c>
      <c r="D58" s="53"/>
      <c r="E58" s="53">
        <f t="shared" ref="E58" si="11">C58+D58</f>
        <v>96.85</v>
      </c>
      <c r="F58" s="53">
        <v>96.84</v>
      </c>
      <c r="G58" s="53"/>
      <c r="H58" s="53">
        <f t="shared" ref="H58" si="12">F58+G58</f>
        <v>96.84</v>
      </c>
      <c r="I58" s="40">
        <f>C58-F58</f>
        <v>9.9999999999909051E-3</v>
      </c>
      <c r="J58" s="40">
        <f>D58-G58</f>
        <v>0</v>
      </c>
      <c r="K58" s="40">
        <f>I58+J58</f>
        <v>9.9999999999909051E-3</v>
      </c>
    </row>
    <row r="59" spans="1:11" ht="15.6" customHeight="1" x14ac:dyDescent="0.2">
      <c r="A59" s="76" t="s">
        <v>288</v>
      </c>
      <c r="B59" s="78"/>
      <c r="C59" s="78"/>
      <c r="D59" s="78"/>
      <c r="E59" s="78"/>
      <c r="F59" s="78"/>
      <c r="G59" s="78"/>
      <c r="H59" s="78"/>
      <c r="I59" s="78"/>
      <c r="J59" s="78"/>
      <c r="K59" s="78"/>
    </row>
    <row r="60" spans="1:11" ht="33" customHeight="1" x14ac:dyDescent="0.2">
      <c r="A60" s="111" t="s">
        <v>103</v>
      </c>
      <c r="B60" s="112"/>
      <c r="C60" s="112"/>
      <c r="D60" s="112"/>
      <c r="E60" s="112"/>
      <c r="F60" s="112"/>
      <c r="G60" s="112"/>
      <c r="H60" s="112"/>
      <c r="I60" s="112"/>
      <c r="J60" s="112"/>
      <c r="K60" s="112"/>
    </row>
    <row r="61" spans="1:11" ht="30.75" customHeight="1" x14ac:dyDescent="0.2">
      <c r="A61" s="110" t="s">
        <v>247</v>
      </c>
      <c r="B61" s="100"/>
      <c r="C61" s="100"/>
      <c r="D61" s="100"/>
      <c r="E61" s="100"/>
      <c r="F61" s="100"/>
      <c r="G61" s="100"/>
      <c r="H61" s="100"/>
      <c r="I61" s="100"/>
      <c r="J61" s="100"/>
      <c r="K61" s="100"/>
    </row>
    <row r="62" spans="1:11" ht="13.5" customHeight="1" x14ac:dyDescent="0.2">
      <c r="A62" s="73" t="s">
        <v>104</v>
      </c>
      <c r="B62" s="73"/>
      <c r="C62" s="73"/>
      <c r="D62" s="73"/>
      <c r="E62" s="73"/>
      <c r="F62" s="73"/>
      <c r="G62" s="73"/>
      <c r="H62" s="73"/>
      <c r="I62" s="73"/>
      <c r="J62" s="73"/>
      <c r="K62" s="73"/>
    </row>
    <row r="63" spans="1:11" ht="43.5" customHeight="1" x14ac:dyDescent="0.2">
      <c r="A63" s="110" t="s">
        <v>248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</row>
    <row r="64" spans="1:11" ht="17.45" customHeight="1" x14ac:dyDescent="0.2">
      <c r="A64" s="88" t="s">
        <v>38</v>
      </c>
      <c r="B64" s="88"/>
      <c r="C64" s="88"/>
      <c r="D64" s="88"/>
      <c r="E64" s="88"/>
      <c r="F64" s="88"/>
      <c r="G64" s="88"/>
      <c r="H64" s="88"/>
      <c r="I64" s="88"/>
      <c r="J64" s="88"/>
      <c r="K64" s="88"/>
    </row>
    <row r="65" spans="1:11" ht="28.5" customHeight="1" x14ac:dyDescent="0.2">
      <c r="A65" s="77" t="s">
        <v>8</v>
      </c>
      <c r="B65" s="77" t="s">
        <v>9</v>
      </c>
      <c r="C65" s="84" t="s">
        <v>39</v>
      </c>
      <c r="D65" s="84"/>
      <c r="E65" s="84"/>
      <c r="F65" s="84" t="s">
        <v>40</v>
      </c>
      <c r="G65" s="84"/>
      <c r="H65" s="84"/>
      <c r="I65" s="101" t="s">
        <v>105</v>
      </c>
      <c r="J65" s="84"/>
      <c r="K65" s="84"/>
    </row>
    <row r="66" spans="1:11" s="5" customFormat="1" ht="30.4" customHeight="1" x14ac:dyDescent="0.2">
      <c r="A66" s="77"/>
      <c r="B66" s="77"/>
      <c r="C66" s="39" t="s">
        <v>76</v>
      </c>
      <c r="D66" s="39" t="s">
        <v>77</v>
      </c>
      <c r="E66" s="39" t="s">
        <v>78</v>
      </c>
      <c r="F66" s="39" t="s">
        <v>76</v>
      </c>
      <c r="G66" s="39" t="s">
        <v>77</v>
      </c>
      <c r="H66" s="39" t="s">
        <v>78</v>
      </c>
      <c r="I66" s="39" t="s">
        <v>76</v>
      </c>
      <c r="J66" s="39" t="s">
        <v>77</v>
      </c>
      <c r="K66" s="39" t="s">
        <v>78</v>
      </c>
    </row>
    <row r="67" spans="1:11" ht="15" x14ac:dyDescent="0.2">
      <c r="A67" s="36">
        <v>1</v>
      </c>
      <c r="B67" s="36" t="s">
        <v>41</v>
      </c>
      <c r="C67" s="68">
        <v>19656.184590000001</v>
      </c>
      <c r="D67" s="68"/>
      <c r="E67" s="68">
        <f>C67+D67</f>
        <v>19656.184590000001</v>
      </c>
      <c r="F67" s="68">
        <v>27353.275590000001</v>
      </c>
      <c r="G67" s="68"/>
      <c r="H67" s="68">
        <f>F67+G67</f>
        <v>27353.275590000001</v>
      </c>
      <c r="I67" s="68">
        <f>F67/C67*100</f>
        <v>139.15862188186748</v>
      </c>
      <c r="J67" s="68"/>
      <c r="K67" s="68">
        <f t="shared" ref="K67" si="13">H67/E67*100</f>
        <v>139.15862188186748</v>
      </c>
    </row>
    <row r="68" spans="1:11" ht="28.9" customHeight="1" x14ac:dyDescent="0.2">
      <c r="A68" s="85" t="s">
        <v>106</v>
      </c>
      <c r="B68" s="85"/>
      <c r="C68" s="85"/>
      <c r="D68" s="85"/>
      <c r="E68" s="85"/>
      <c r="F68" s="85"/>
      <c r="G68" s="85"/>
      <c r="H68" s="85"/>
      <c r="I68" s="85"/>
      <c r="J68" s="85"/>
      <c r="K68" s="85"/>
    </row>
    <row r="69" spans="1:11" ht="14.85" customHeight="1" x14ac:dyDescent="0.2">
      <c r="A69" s="100" t="s">
        <v>184</v>
      </c>
      <c r="B69" s="100"/>
      <c r="C69" s="100"/>
      <c r="D69" s="100"/>
      <c r="E69" s="100"/>
      <c r="F69" s="100"/>
      <c r="G69" s="100"/>
      <c r="H69" s="100"/>
      <c r="I69" s="100"/>
      <c r="J69" s="100"/>
      <c r="K69" s="100"/>
    </row>
    <row r="70" spans="1:11" ht="15" x14ac:dyDescent="0.2">
      <c r="A70" s="36"/>
      <c r="B70" s="36" t="s">
        <v>13</v>
      </c>
      <c r="C70" s="36"/>
      <c r="D70" s="36"/>
      <c r="E70" s="36"/>
      <c r="F70" s="8"/>
      <c r="G70" s="8"/>
      <c r="H70" s="8"/>
      <c r="I70" s="8"/>
      <c r="J70" s="8"/>
      <c r="K70" s="8"/>
    </row>
    <row r="71" spans="1:11" ht="76.5" x14ac:dyDescent="0.2">
      <c r="A71" s="36">
        <v>1</v>
      </c>
      <c r="B71" s="36" t="s">
        <v>224</v>
      </c>
      <c r="C71" s="19">
        <v>100</v>
      </c>
      <c r="D71" s="19"/>
      <c r="E71" s="19">
        <f>C71+D71</f>
        <v>100</v>
      </c>
      <c r="F71" s="19">
        <v>100</v>
      </c>
      <c r="G71" s="19"/>
      <c r="H71" s="19">
        <f t="shared" ref="H71:H72" si="14">F71+G71</f>
        <v>100</v>
      </c>
      <c r="I71" s="21">
        <f t="shared" ref="I71" si="15">F71/C71*100</f>
        <v>100</v>
      </c>
      <c r="J71" s="21"/>
      <c r="K71" s="21">
        <f t="shared" ref="K71" si="16">H71/E71*100</f>
        <v>100</v>
      </c>
    </row>
    <row r="72" spans="1:11" ht="45" x14ac:dyDescent="0.2">
      <c r="A72" s="36">
        <v>2</v>
      </c>
      <c r="B72" s="38" t="s">
        <v>225</v>
      </c>
      <c r="C72" s="19">
        <v>1300</v>
      </c>
      <c r="D72" s="19"/>
      <c r="E72" s="19">
        <f t="shared" ref="E72:E74" si="17">C72+D72</f>
        <v>1300</v>
      </c>
      <c r="F72" s="19">
        <v>1409.6</v>
      </c>
      <c r="G72" s="19"/>
      <c r="H72" s="19">
        <f t="shared" si="14"/>
        <v>1409.6</v>
      </c>
      <c r="I72" s="21">
        <f t="shared" ref="I72" si="18">F72/C72*100</f>
        <v>108.43076923076922</v>
      </c>
      <c r="J72" s="21"/>
      <c r="K72" s="21">
        <f t="shared" ref="K72" si="19">H72/E72*100</f>
        <v>108.43076923076922</v>
      </c>
    </row>
    <row r="73" spans="1:11" ht="60" x14ac:dyDescent="0.2">
      <c r="A73" s="36">
        <v>3</v>
      </c>
      <c r="B73" s="38" t="s">
        <v>226</v>
      </c>
      <c r="C73" s="19">
        <v>18156.560000000001</v>
      </c>
      <c r="D73" s="19"/>
      <c r="E73" s="19">
        <f t="shared" si="17"/>
        <v>18156.560000000001</v>
      </c>
      <c r="F73" s="19">
        <v>25425.595590000001</v>
      </c>
      <c r="G73" s="19"/>
      <c r="H73" s="19">
        <f t="shared" ref="H73" si="20">F73+G73</f>
        <v>25425.595590000001</v>
      </c>
      <c r="I73" s="21">
        <f t="shared" ref="I73" si="21">F73/C73*100</f>
        <v>140.03531280154391</v>
      </c>
      <c r="J73" s="21"/>
      <c r="K73" s="21">
        <f t="shared" ref="K73" si="22">H73/E73*100</f>
        <v>140.03531280154391</v>
      </c>
    </row>
    <row r="74" spans="1:11" ht="75" x14ac:dyDescent="0.2">
      <c r="A74" s="36">
        <v>4</v>
      </c>
      <c r="B74" s="38" t="s">
        <v>227</v>
      </c>
      <c r="C74" s="19">
        <v>99.624589999999998</v>
      </c>
      <c r="D74" s="19"/>
      <c r="E74" s="19">
        <f t="shared" si="17"/>
        <v>99.624589999999998</v>
      </c>
      <c r="F74" s="19"/>
      <c r="G74" s="19"/>
      <c r="H74" s="19">
        <f t="shared" ref="H74:H77" si="23">F74+G74</f>
        <v>0</v>
      </c>
      <c r="I74" s="21"/>
      <c r="J74" s="21"/>
      <c r="K74" s="21"/>
    </row>
    <row r="75" spans="1:11" ht="25.5" x14ac:dyDescent="0.2">
      <c r="A75" s="36">
        <v>5</v>
      </c>
      <c r="B75" s="66" t="s">
        <v>243</v>
      </c>
      <c r="C75" s="19"/>
      <c r="D75" s="19"/>
      <c r="E75" s="19">
        <f>C75+D75</f>
        <v>0</v>
      </c>
      <c r="F75" s="19">
        <v>120</v>
      </c>
      <c r="G75" s="19"/>
      <c r="H75" s="19">
        <f t="shared" si="23"/>
        <v>120</v>
      </c>
      <c r="I75" s="21"/>
      <c r="J75" s="21"/>
      <c r="K75" s="21"/>
    </row>
    <row r="76" spans="1:11" ht="38.25" x14ac:dyDescent="0.2">
      <c r="A76" s="36">
        <v>6</v>
      </c>
      <c r="B76" s="66" t="s">
        <v>245</v>
      </c>
      <c r="C76" s="19"/>
      <c r="D76" s="19"/>
      <c r="E76" s="19">
        <f t="shared" ref="E76:E77" si="24">C76+D76</f>
        <v>0</v>
      </c>
      <c r="F76" s="19">
        <v>298.08</v>
      </c>
      <c r="G76" s="19"/>
      <c r="H76" s="19">
        <f t="shared" si="23"/>
        <v>298.08</v>
      </c>
      <c r="I76" s="21"/>
      <c r="J76" s="21"/>
      <c r="K76" s="21"/>
    </row>
    <row r="77" spans="1:11" ht="51" x14ac:dyDescent="0.2">
      <c r="A77" s="36">
        <v>7</v>
      </c>
      <c r="B77" s="66" t="s">
        <v>246</v>
      </c>
      <c r="C77" s="19"/>
      <c r="D77" s="19"/>
      <c r="E77" s="19">
        <f t="shared" si="24"/>
        <v>0</v>
      </c>
      <c r="F77" s="19"/>
      <c r="G77" s="19"/>
      <c r="H77" s="19">
        <f t="shared" si="23"/>
        <v>0</v>
      </c>
      <c r="I77" s="21"/>
      <c r="J77" s="21"/>
      <c r="K77" s="21"/>
    </row>
    <row r="78" spans="1:11" ht="30.6" customHeight="1" x14ac:dyDescent="0.2">
      <c r="A78" s="83" t="s">
        <v>108</v>
      </c>
      <c r="B78" s="84"/>
      <c r="C78" s="84"/>
      <c r="D78" s="84"/>
      <c r="E78" s="84"/>
      <c r="F78" s="84"/>
      <c r="G78" s="84"/>
      <c r="H78" s="84"/>
      <c r="I78" s="84"/>
      <c r="J78" s="84"/>
      <c r="K78" s="84"/>
    </row>
    <row r="79" spans="1:11" ht="14.25" customHeight="1" x14ac:dyDescent="0.2">
      <c r="A79" s="86" t="s">
        <v>160</v>
      </c>
      <c r="B79" s="86"/>
      <c r="C79" s="86"/>
      <c r="D79" s="86"/>
      <c r="E79" s="86"/>
      <c r="F79" s="86"/>
      <c r="G79" s="86"/>
      <c r="H79" s="86"/>
      <c r="I79" s="86"/>
      <c r="J79" s="86"/>
      <c r="K79" s="86"/>
    </row>
    <row r="80" spans="1:11" s="7" customFormat="1" ht="14.25" x14ac:dyDescent="0.2">
      <c r="A80" s="37" t="s">
        <v>96</v>
      </c>
      <c r="B80" s="37" t="s">
        <v>97</v>
      </c>
      <c r="C80" s="40"/>
      <c r="D80" s="40"/>
      <c r="E80" s="40"/>
      <c r="F80" s="40"/>
      <c r="G80" s="40"/>
      <c r="H80" s="40"/>
      <c r="I80" s="21"/>
      <c r="J80" s="21"/>
      <c r="K80" s="21"/>
    </row>
    <row r="81" spans="1:11" x14ac:dyDescent="0.2">
      <c r="A81" s="36"/>
      <c r="B81" s="36" t="s">
        <v>157</v>
      </c>
      <c r="C81" s="27">
        <v>19656184.59</v>
      </c>
      <c r="D81" s="53"/>
      <c r="E81" s="53">
        <f t="shared" ref="E81" si="25">C81+D81</f>
        <v>19656184.59</v>
      </c>
      <c r="F81" s="27">
        <v>27353275.59</v>
      </c>
      <c r="G81" s="27"/>
      <c r="H81" s="27">
        <f t="shared" ref="H81" si="26">F81+G81</f>
        <v>27353275.59</v>
      </c>
      <c r="I81" s="25">
        <f>F81/C81*100</f>
        <v>139.15862188186748</v>
      </c>
      <c r="J81" s="25"/>
      <c r="K81" s="25">
        <f t="shared" ref="K81" si="27">H81/E81*100</f>
        <v>139.15862188186748</v>
      </c>
    </row>
    <row r="82" spans="1:11" s="7" customFormat="1" ht="14.25" x14ac:dyDescent="0.2">
      <c r="A82" s="37" t="s">
        <v>98</v>
      </c>
      <c r="B82" s="37" t="s">
        <v>99</v>
      </c>
      <c r="C82" s="41"/>
      <c r="D82" s="41"/>
      <c r="E82" s="41"/>
      <c r="F82" s="41"/>
      <c r="G82" s="41"/>
      <c r="H82" s="41"/>
      <c r="I82" s="21"/>
      <c r="J82" s="21"/>
      <c r="K82" s="21"/>
    </row>
    <row r="83" spans="1:11" ht="30" x14ac:dyDescent="0.2">
      <c r="A83" s="36"/>
      <c r="B83" s="38" t="s">
        <v>158</v>
      </c>
      <c r="C83" s="40">
        <v>5</v>
      </c>
      <c r="D83" s="40"/>
      <c r="E83" s="53">
        <f t="shared" ref="E83:E87" si="28">C83+D83</f>
        <v>5</v>
      </c>
      <c r="F83" s="40">
        <v>14</v>
      </c>
      <c r="G83" s="40"/>
      <c r="H83" s="40">
        <f t="shared" ref="H83" si="29">F83+G83</f>
        <v>14</v>
      </c>
      <c r="I83" s="21">
        <f t="shared" ref="I83:I85" si="30">F83/C83*100</f>
        <v>280</v>
      </c>
      <c r="J83" s="21"/>
      <c r="K83" s="21">
        <f t="shared" ref="K83:K85" si="31">H83/E83*100</f>
        <v>280</v>
      </c>
    </row>
    <row r="84" spans="1:11" s="7" customFormat="1" ht="14.25" x14ac:dyDescent="0.2">
      <c r="A84" s="37" t="s">
        <v>100</v>
      </c>
      <c r="B84" s="37" t="s">
        <v>101</v>
      </c>
      <c r="C84" s="41"/>
      <c r="D84" s="41"/>
      <c r="E84" s="41"/>
      <c r="F84" s="41"/>
      <c r="G84" s="41"/>
      <c r="H84" s="41"/>
      <c r="I84" s="21"/>
      <c r="J84" s="21"/>
      <c r="K84" s="21"/>
    </row>
    <row r="85" spans="1:11" ht="15" x14ac:dyDescent="0.2">
      <c r="A85" s="36"/>
      <c r="B85" s="38" t="s">
        <v>159</v>
      </c>
      <c r="C85" s="27">
        <v>3931236.92</v>
      </c>
      <c r="D85" s="53"/>
      <c r="E85" s="53">
        <f t="shared" si="28"/>
        <v>3931236.92</v>
      </c>
      <c r="F85" s="27">
        <v>1953805.4</v>
      </c>
      <c r="G85" s="27"/>
      <c r="H85" s="27">
        <f t="shared" ref="H85" si="32">F85+G85</f>
        <v>1953805.4</v>
      </c>
      <c r="I85" s="25">
        <f t="shared" si="30"/>
        <v>49.69950780783774</v>
      </c>
      <c r="J85" s="25"/>
      <c r="K85" s="25">
        <f t="shared" si="31"/>
        <v>49.69950780783774</v>
      </c>
    </row>
    <row r="86" spans="1:11" s="7" customFormat="1" ht="14.25" x14ac:dyDescent="0.2">
      <c r="A86" s="37">
        <v>4</v>
      </c>
      <c r="B86" s="35" t="s">
        <v>119</v>
      </c>
      <c r="C86" s="41"/>
      <c r="D86" s="41"/>
      <c r="E86" s="53"/>
      <c r="F86" s="41"/>
      <c r="G86" s="41"/>
      <c r="H86" s="41"/>
      <c r="I86" s="21"/>
      <c r="J86" s="21"/>
      <c r="K86" s="21"/>
    </row>
    <row r="87" spans="1:11" ht="15" x14ac:dyDescent="0.2">
      <c r="A87" s="36"/>
      <c r="B87" s="38" t="s">
        <v>186</v>
      </c>
      <c r="C87" s="53">
        <v>99.09</v>
      </c>
      <c r="D87" s="53"/>
      <c r="E87" s="53">
        <f t="shared" si="28"/>
        <v>99.09</v>
      </c>
      <c r="F87" s="53">
        <v>96.84</v>
      </c>
      <c r="G87" s="53"/>
      <c r="H87" s="53">
        <f t="shared" ref="H87" si="33">F87+G87</f>
        <v>96.84</v>
      </c>
      <c r="I87" s="64">
        <f t="shared" ref="I87" si="34">F87/C87*100</f>
        <v>97.729336966394186</v>
      </c>
      <c r="J87" s="64"/>
      <c r="K87" s="64">
        <f t="shared" ref="K87" si="35">H87/E87*100</f>
        <v>97.729336966394186</v>
      </c>
    </row>
    <row r="88" spans="1:11" ht="17.45" customHeight="1" x14ac:dyDescent="0.2">
      <c r="A88" s="83" t="s">
        <v>107</v>
      </c>
      <c r="B88" s="83"/>
      <c r="C88" s="83"/>
      <c r="D88" s="83"/>
      <c r="E88" s="83"/>
      <c r="F88" s="83"/>
      <c r="G88" s="83"/>
      <c r="H88" s="83"/>
      <c r="I88" s="83"/>
      <c r="J88" s="83"/>
      <c r="K88" s="83"/>
    </row>
    <row r="89" spans="1:11" ht="22.9" customHeight="1" x14ac:dyDescent="0.2">
      <c r="A89" s="86" t="s">
        <v>249</v>
      </c>
      <c r="B89" s="86"/>
      <c r="C89" s="86"/>
      <c r="D89" s="86"/>
      <c r="E89" s="86"/>
      <c r="F89" s="86"/>
      <c r="G89" s="86"/>
      <c r="H89" s="86"/>
      <c r="I89" s="86"/>
      <c r="J89" s="86"/>
      <c r="K89" s="86"/>
    </row>
    <row r="90" spans="1:11" ht="18.75" customHeight="1" x14ac:dyDescent="0.2">
      <c r="A90" s="90" t="s">
        <v>109</v>
      </c>
      <c r="B90" s="90"/>
      <c r="C90" s="90"/>
      <c r="D90" s="90"/>
      <c r="E90" s="90"/>
      <c r="F90" s="90"/>
      <c r="G90" s="90"/>
      <c r="H90" s="90"/>
      <c r="I90" s="90"/>
      <c r="J90" s="90"/>
      <c r="K90" s="90"/>
    </row>
    <row r="91" spans="1:11" ht="12" customHeight="1" x14ac:dyDescent="0.2">
      <c r="A91" s="100" t="s">
        <v>250</v>
      </c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ht="15" customHeight="1" x14ac:dyDescent="0.2">
      <c r="A92" s="114" t="s">
        <v>117</v>
      </c>
      <c r="B92" s="88"/>
      <c r="C92" s="88"/>
      <c r="D92" s="88"/>
      <c r="E92" s="88"/>
      <c r="F92" s="88"/>
      <c r="G92" s="88"/>
      <c r="H92" s="88"/>
      <c r="I92" s="88"/>
      <c r="J92" s="88"/>
      <c r="K92" s="88"/>
    </row>
    <row r="94" spans="1:11" ht="72" x14ac:dyDescent="0.2">
      <c r="A94" s="36" t="s">
        <v>43</v>
      </c>
      <c r="B94" s="36" t="s">
        <v>9</v>
      </c>
      <c r="C94" s="6" t="s">
        <v>110</v>
      </c>
      <c r="D94" s="6" t="s">
        <v>111</v>
      </c>
      <c r="E94" s="6" t="s">
        <v>112</v>
      </c>
      <c r="F94" s="6" t="s">
        <v>93</v>
      </c>
      <c r="G94" s="6" t="s">
        <v>113</v>
      </c>
      <c r="H94" s="6" t="s">
        <v>114</v>
      </c>
    </row>
    <row r="95" spans="1:11" ht="15" x14ac:dyDescent="0.2">
      <c r="A95" s="36" t="s">
        <v>6</v>
      </c>
      <c r="B95" s="36" t="s">
        <v>19</v>
      </c>
      <c r="C95" s="36" t="s">
        <v>29</v>
      </c>
      <c r="D95" s="36" t="s">
        <v>37</v>
      </c>
      <c r="E95" s="36" t="s">
        <v>36</v>
      </c>
      <c r="F95" s="36" t="s">
        <v>44</v>
      </c>
      <c r="G95" s="36" t="s">
        <v>35</v>
      </c>
      <c r="H95" s="36" t="s">
        <v>45</v>
      </c>
    </row>
    <row r="96" spans="1:11" ht="15" x14ac:dyDescent="0.2">
      <c r="A96" s="36" t="s">
        <v>46</v>
      </c>
      <c r="B96" s="36" t="s">
        <v>47</v>
      </c>
      <c r="C96" s="36" t="s">
        <v>12</v>
      </c>
      <c r="D96" s="36"/>
      <c r="E96" s="36"/>
      <c r="F96" s="36">
        <f>E96-D96</f>
        <v>0</v>
      </c>
      <c r="G96" s="36" t="s">
        <v>12</v>
      </c>
      <c r="H96" s="36" t="s">
        <v>12</v>
      </c>
    </row>
    <row r="97" spans="1:11" ht="15" x14ac:dyDescent="0.2">
      <c r="A97" s="36"/>
      <c r="B97" s="36" t="s">
        <v>48</v>
      </c>
      <c r="C97" s="36" t="s">
        <v>12</v>
      </c>
      <c r="D97" s="36"/>
      <c r="E97" s="36"/>
      <c r="F97" s="36">
        <f t="shared" ref="F97:F98" si="36">E97-D97</f>
        <v>0</v>
      </c>
      <c r="G97" s="36" t="s">
        <v>12</v>
      </c>
      <c r="H97" s="36" t="s">
        <v>12</v>
      </c>
    </row>
    <row r="98" spans="1:11" ht="30" x14ac:dyDescent="0.2">
      <c r="A98" s="36"/>
      <c r="B98" s="36" t="s">
        <v>49</v>
      </c>
      <c r="C98" s="36" t="s">
        <v>12</v>
      </c>
      <c r="D98" s="36"/>
      <c r="E98" s="36"/>
      <c r="F98" s="36">
        <f t="shared" si="36"/>
        <v>0</v>
      </c>
      <c r="G98" s="36" t="s">
        <v>12</v>
      </c>
      <c r="H98" s="36" t="s">
        <v>12</v>
      </c>
    </row>
    <row r="99" spans="1:11" ht="15" x14ac:dyDescent="0.2">
      <c r="A99" s="36"/>
      <c r="B99" s="36" t="s">
        <v>50</v>
      </c>
      <c r="C99" s="36" t="s">
        <v>12</v>
      </c>
      <c r="D99" s="36"/>
      <c r="E99" s="36"/>
      <c r="F99" s="36"/>
      <c r="G99" s="36" t="s">
        <v>12</v>
      </c>
      <c r="H99" s="36" t="s">
        <v>12</v>
      </c>
    </row>
    <row r="100" spans="1:11" ht="15" x14ac:dyDescent="0.2">
      <c r="A100" s="36"/>
      <c r="B100" s="36" t="s">
        <v>51</v>
      </c>
      <c r="C100" s="36" t="s">
        <v>12</v>
      </c>
      <c r="D100" s="36"/>
      <c r="E100" s="36"/>
      <c r="F100" s="36"/>
      <c r="G100" s="36" t="s">
        <v>12</v>
      </c>
      <c r="H100" s="36" t="s">
        <v>12</v>
      </c>
    </row>
    <row r="101" spans="1:11" x14ac:dyDescent="0.2">
      <c r="A101" s="79" t="s">
        <v>127</v>
      </c>
      <c r="B101" s="77"/>
      <c r="C101" s="77"/>
      <c r="D101" s="77"/>
      <c r="E101" s="77"/>
      <c r="F101" s="77"/>
      <c r="G101" s="77"/>
      <c r="H101" s="77"/>
    </row>
    <row r="102" spans="1:11" ht="15" x14ac:dyDescent="0.2">
      <c r="A102" s="36" t="s">
        <v>19</v>
      </c>
      <c r="B102" s="36" t="s">
        <v>53</v>
      </c>
      <c r="C102" s="36" t="s">
        <v>12</v>
      </c>
      <c r="D102" s="36"/>
      <c r="E102" s="36"/>
      <c r="F102" s="36">
        <f t="shared" ref="F102" si="37">E102-D102</f>
        <v>0</v>
      </c>
      <c r="G102" s="36" t="s">
        <v>12</v>
      </c>
      <c r="H102" s="36" t="s">
        <v>12</v>
      </c>
    </row>
    <row r="103" spans="1:11" x14ac:dyDescent="0.2">
      <c r="A103" s="79" t="s">
        <v>162</v>
      </c>
      <c r="B103" s="77"/>
      <c r="C103" s="77"/>
      <c r="D103" s="77"/>
      <c r="E103" s="77"/>
      <c r="F103" s="77"/>
      <c r="G103" s="77"/>
      <c r="H103" s="77"/>
    </row>
    <row r="104" spans="1:11" x14ac:dyDescent="0.2">
      <c r="A104" s="77" t="s">
        <v>55</v>
      </c>
      <c r="B104" s="77"/>
      <c r="C104" s="77"/>
      <c r="D104" s="77"/>
      <c r="E104" s="77"/>
      <c r="F104" s="77"/>
      <c r="G104" s="77"/>
      <c r="H104" s="77"/>
    </row>
    <row r="105" spans="1:11" ht="15" x14ac:dyDescent="0.2">
      <c r="A105" s="36" t="s">
        <v>21</v>
      </c>
      <c r="B105" s="36" t="s">
        <v>56</v>
      </c>
      <c r="C105" s="36"/>
      <c r="D105" s="36"/>
      <c r="E105" s="36"/>
      <c r="F105" s="36"/>
      <c r="G105" s="36"/>
      <c r="H105" s="36"/>
    </row>
    <row r="106" spans="1:11" ht="15" x14ac:dyDescent="0.2">
      <c r="A106" s="36"/>
      <c r="B106" s="36" t="s">
        <v>57</v>
      </c>
      <c r="C106" s="36"/>
      <c r="D106" s="36"/>
      <c r="E106" s="36"/>
      <c r="F106" s="36">
        <f t="shared" ref="F106" si="38">E106-D106</f>
        <v>0</v>
      </c>
      <c r="G106" s="36"/>
      <c r="H106" s="36"/>
    </row>
    <row r="107" spans="1:11" ht="13.5" thickBot="1" x14ac:dyDescent="0.25">
      <c r="A107" s="94" t="s">
        <v>58</v>
      </c>
      <c r="B107" s="95"/>
      <c r="C107" s="95"/>
      <c r="D107" s="95"/>
      <c r="E107" s="95"/>
      <c r="F107" s="95"/>
      <c r="G107" s="95"/>
      <c r="H107" s="96"/>
    </row>
    <row r="108" spans="1:11" ht="30" x14ac:dyDescent="0.2">
      <c r="A108" s="36"/>
      <c r="B108" s="38" t="s">
        <v>126</v>
      </c>
      <c r="C108" s="36"/>
      <c r="D108" s="36"/>
      <c r="E108" s="36"/>
      <c r="F108" s="36">
        <f t="shared" ref="F108" si="39">E108-D108</f>
        <v>0</v>
      </c>
      <c r="G108" s="36"/>
      <c r="H108" s="36"/>
    </row>
    <row r="109" spans="1:11" ht="30" x14ac:dyDescent="0.2">
      <c r="A109" s="36"/>
      <c r="B109" s="36" t="s">
        <v>60</v>
      </c>
      <c r="C109" s="36"/>
      <c r="D109" s="36"/>
      <c r="E109" s="36"/>
      <c r="F109" s="36"/>
      <c r="G109" s="36"/>
      <c r="H109" s="36"/>
    </row>
    <row r="110" spans="1:11" ht="30" x14ac:dyDescent="0.2">
      <c r="A110" s="36" t="s">
        <v>22</v>
      </c>
      <c r="B110" s="36" t="s">
        <v>61</v>
      </c>
      <c r="C110" s="36" t="s">
        <v>12</v>
      </c>
      <c r="D110" s="36"/>
      <c r="E110" s="36"/>
      <c r="F110" s="36"/>
      <c r="G110" s="36" t="s">
        <v>12</v>
      </c>
      <c r="H110" s="36" t="s">
        <v>12</v>
      </c>
    </row>
    <row r="111" spans="1:11" ht="22.9" customHeight="1" x14ac:dyDescent="0.2">
      <c r="A111" s="92" t="s">
        <v>161</v>
      </c>
      <c r="B111" s="92"/>
      <c r="C111" s="92"/>
      <c r="D111" s="92"/>
      <c r="E111" s="92"/>
      <c r="F111" s="92"/>
      <c r="G111" s="92"/>
      <c r="H111" s="92"/>
      <c r="I111" s="92"/>
      <c r="J111" s="92"/>
      <c r="K111" s="92"/>
    </row>
    <row r="112" spans="1:11" ht="18" customHeight="1" x14ac:dyDescent="0.2">
      <c r="A112" s="93" t="s">
        <v>290</v>
      </c>
      <c r="B112" s="93"/>
      <c r="C112" s="93"/>
      <c r="D112" s="93"/>
      <c r="E112" s="93"/>
      <c r="F112" s="93"/>
      <c r="G112" s="93"/>
      <c r="H112" s="93"/>
      <c r="I112" s="93"/>
      <c r="J112" s="93"/>
      <c r="K112" s="93"/>
    </row>
    <row r="113" spans="1:11" ht="18" customHeight="1" x14ac:dyDescent="0.2">
      <c r="A113" s="93" t="s">
        <v>178</v>
      </c>
      <c r="B113" s="97"/>
      <c r="C113" s="97"/>
      <c r="D113" s="97"/>
      <c r="E113" s="97"/>
      <c r="F113" s="97"/>
      <c r="G113" s="97"/>
      <c r="H113" s="97"/>
      <c r="I113" s="97"/>
      <c r="J113" s="97"/>
      <c r="K113" s="97"/>
    </row>
    <row r="114" spans="1:11" ht="30.4" customHeight="1" x14ac:dyDescent="0.2">
      <c r="A114" s="98" t="s">
        <v>291</v>
      </c>
      <c r="B114" s="99"/>
      <c r="C114" s="99"/>
      <c r="D114" s="99"/>
      <c r="E114" s="99"/>
      <c r="F114" s="99"/>
      <c r="G114" s="99"/>
      <c r="H114" s="99"/>
      <c r="I114" s="99"/>
      <c r="J114" s="99"/>
      <c r="K114" s="99"/>
    </row>
    <row r="115" spans="1:11" ht="22.5" customHeight="1" x14ac:dyDescent="0.2">
      <c r="A115" s="93" t="s">
        <v>292</v>
      </c>
      <c r="B115" s="93"/>
      <c r="C115" s="93"/>
      <c r="D115" s="93"/>
      <c r="E115" s="93"/>
      <c r="F115" s="93"/>
      <c r="G115" s="93"/>
      <c r="H115" s="93"/>
      <c r="I115" s="93"/>
      <c r="J115" s="93"/>
      <c r="K115" s="93"/>
    </row>
    <row r="116" spans="1:11" ht="22.5" customHeight="1" x14ac:dyDescent="0.2">
      <c r="A116" s="93" t="s">
        <v>293</v>
      </c>
      <c r="B116" s="93"/>
      <c r="C116" s="93"/>
      <c r="D116" s="93"/>
      <c r="E116" s="93"/>
      <c r="F116" s="93"/>
      <c r="G116" s="93"/>
      <c r="H116" s="93"/>
      <c r="I116" s="93"/>
      <c r="J116" s="93"/>
      <c r="K116" s="93"/>
    </row>
    <row r="117" spans="1:11" ht="22.5" customHeight="1" x14ac:dyDescent="0.2">
      <c r="A117" s="93" t="s">
        <v>294</v>
      </c>
      <c r="B117" s="93"/>
      <c r="C117" s="93"/>
      <c r="D117" s="93"/>
      <c r="E117" s="93"/>
      <c r="F117" s="93"/>
      <c r="G117" s="93"/>
      <c r="H117" s="93"/>
      <c r="I117" s="93"/>
      <c r="J117" s="93"/>
      <c r="K117" s="93"/>
    </row>
    <row r="119" spans="1:11" ht="54.75" customHeight="1" x14ac:dyDescent="0.25">
      <c r="A119" s="102" t="s">
        <v>214</v>
      </c>
      <c r="B119" s="102"/>
      <c r="C119" s="102"/>
      <c r="D119" s="102"/>
      <c r="E119" s="87"/>
      <c r="F119" s="87"/>
      <c r="G119" s="87"/>
      <c r="H119" s="105" t="s">
        <v>213</v>
      </c>
      <c r="I119" s="105"/>
      <c r="J119" s="105"/>
    </row>
    <row r="120" spans="1:11" ht="14.25" customHeight="1" x14ac:dyDescent="0.2">
      <c r="A120" s="33"/>
      <c r="B120" s="33"/>
      <c r="C120" s="33"/>
      <c r="D120" s="33"/>
      <c r="E120" s="104" t="s">
        <v>228</v>
      </c>
      <c r="F120" s="104"/>
      <c r="G120" s="104"/>
      <c r="H120" s="103" t="s">
        <v>229</v>
      </c>
      <c r="I120" s="103"/>
      <c r="J120" s="103"/>
    </row>
  </sheetData>
  <mergeCells count="77">
    <mergeCell ref="H1:K1"/>
    <mergeCell ref="H2:K2"/>
    <mergeCell ref="A3:K3"/>
    <mergeCell ref="D5:K5"/>
    <mergeCell ref="C4:K4"/>
    <mergeCell ref="C6:K6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6:A47"/>
    <mergeCell ref="B46:B47"/>
    <mergeCell ref="C46:E46"/>
    <mergeCell ref="F46:H46"/>
    <mergeCell ref="I46:K46"/>
    <mergeCell ref="A17:K17"/>
    <mergeCell ref="A25:K25"/>
    <mergeCell ref="A31:E31"/>
    <mergeCell ref="A38:E38"/>
    <mergeCell ref="A44:K44"/>
    <mergeCell ref="C48:E48"/>
    <mergeCell ref="F48:H48"/>
    <mergeCell ref="I48:K48"/>
    <mergeCell ref="A50:K50"/>
    <mergeCell ref="C51:E51"/>
    <mergeCell ref="F51:H51"/>
    <mergeCell ref="I51:K51"/>
    <mergeCell ref="A53:K53"/>
    <mergeCell ref="C54:E54"/>
    <mergeCell ref="F54:H54"/>
    <mergeCell ref="I54:K54"/>
    <mergeCell ref="A56:K56"/>
    <mergeCell ref="A104:H104"/>
    <mergeCell ref="A68:K68"/>
    <mergeCell ref="A60:K60"/>
    <mergeCell ref="A61:K61"/>
    <mergeCell ref="A62:K62"/>
    <mergeCell ref="A63:K63"/>
    <mergeCell ref="A64:K64"/>
    <mergeCell ref="A65:A66"/>
    <mergeCell ref="B65:B66"/>
    <mergeCell ref="C65:E65"/>
    <mergeCell ref="F65:H65"/>
    <mergeCell ref="I65:K65"/>
    <mergeCell ref="A101:H101"/>
    <mergeCell ref="A103:H103"/>
    <mergeCell ref="E119:G119"/>
    <mergeCell ref="A111:K111"/>
    <mergeCell ref="A112:K112"/>
    <mergeCell ref="A113:K113"/>
    <mergeCell ref="A114:K114"/>
    <mergeCell ref="A115:K115"/>
    <mergeCell ref="A116:K116"/>
    <mergeCell ref="H119:J119"/>
    <mergeCell ref="A119:D119"/>
    <mergeCell ref="E120:G120"/>
    <mergeCell ref="H120:J120"/>
    <mergeCell ref="C57:E57"/>
    <mergeCell ref="F57:H57"/>
    <mergeCell ref="I57:K57"/>
    <mergeCell ref="A59:K59"/>
    <mergeCell ref="A117:K117"/>
    <mergeCell ref="A107:H107"/>
    <mergeCell ref="A69:K69"/>
    <mergeCell ref="A78:K78"/>
    <mergeCell ref="A79:K79"/>
    <mergeCell ref="A88:K88"/>
    <mergeCell ref="A89:K89"/>
    <mergeCell ref="A90:K90"/>
    <mergeCell ref="A91:K91"/>
    <mergeCell ref="A92:K92"/>
  </mergeCells>
  <conditionalFormatting sqref="B19:B24">
    <cfRule type="cellIs" dxfId="2" priority="3" stopIfTrue="1" operator="equal">
      <formula>$D18</formula>
    </cfRule>
  </conditionalFormatting>
  <conditionalFormatting sqref="B75">
    <cfRule type="cellIs" dxfId="1" priority="2" stopIfTrue="1" operator="equal">
      <formula>$D74</formula>
    </cfRule>
  </conditionalFormatting>
  <conditionalFormatting sqref="B76:B77">
    <cfRule type="cellIs" dxfId="0" priority="1" stopIfTrue="1" operator="equal">
      <formula>$D75</formula>
    </cfRule>
  </conditionalFormatting>
  <pageMargins left="0.7" right="0.7" top="0.75" bottom="0.75" header="0.3" footer="0.3"/>
  <pageSetup paperSize="9" scale="58" orientation="landscape" r:id="rId1"/>
  <rowBreaks count="3" manualBreakCount="3">
    <brk id="23" max="10" man="1"/>
    <brk id="59" max="16383" man="1"/>
    <brk id="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0160</vt:lpstr>
      <vt:lpstr>0180</vt:lpstr>
      <vt:lpstr>7520</vt:lpstr>
      <vt:lpstr>8600</vt:lpstr>
      <vt:lpstr>9110</vt:lpstr>
      <vt:lpstr>9770</vt:lpstr>
      <vt:lpstr>9800</vt:lpstr>
      <vt:lpstr>'7520'!Область_печати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Пользователь</cp:lastModifiedBy>
  <cp:lastPrinted>2024-01-12T06:49:14Z</cp:lastPrinted>
  <dcterms:created xsi:type="dcterms:W3CDTF">2019-07-18T07:25:18Z</dcterms:created>
  <dcterms:modified xsi:type="dcterms:W3CDTF">2024-01-12T06:49:17Z</dcterms:modified>
</cp:coreProperties>
</file>