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9440" windowHeight="11760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'!$6:$6</definedName>
    <definedName name="_xlnm.Print_Area" localSheetId="0">' бюдж комісія '!$B$1:$K$122</definedName>
  </definedNames>
  <calcPr calcId="125725"/>
</workbook>
</file>

<file path=xl/calcChain.xml><?xml version="1.0" encoding="utf-8"?>
<calcChain xmlns="http://schemas.openxmlformats.org/spreadsheetml/2006/main">
  <c r="F74" i="3"/>
  <c r="E74"/>
  <c r="F67"/>
  <c r="F119"/>
  <c r="F118"/>
  <c r="E12"/>
  <c r="F117"/>
  <c r="F50"/>
  <c r="E50"/>
  <c r="F32"/>
  <c r="F116"/>
  <c r="F115"/>
  <c r="F114"/>
  <c r="F111"/>
  <c r="F113"/>
  <c r="F112"/>
  <c r="E86"/>
  <c r="F110"/>
  <c r="F104"/>
  <c r="E101"/>
  <c r="F101"/>
  <c r="K101" s="1"/>
  <c r="F9"/>
  <c r="F12" s="1"/>
  <c r="F108"/>
  <c r="F86" l="1"/>
  <c r="K86" s="1"/>
  <c r="K102" s="1"/>
  <c r="F15"/>
</calcChain>
</file>

<file path=xl/sharedStrings.xml><?xml version="1.0" encoding="utf-8"?>
<sst xmlns="http://schemas.openxmlformats.org/spreadsheetml/2006/main" count="284" uniqueCount="270">
  <si>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</si>
  <si>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</si>
  <si>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</si>
  <si>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</si>
  <si>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</si>
  <si>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</si>
  <si>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</si>
  <si>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</si>
  <si>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</si>
  <si>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</si>
  <si>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2</t>
  </si>
  <si>
    <t>Зміни в межах  бюджетних призначень</t>
  </si>
  <si>
    <t>до рішення міської ради VIII скликання</t>
  </si>
  <si>
    <t xml:space="preserve"> </t>
  </si>
  <si>
    <t>6-</t>
  </si>
  <si>
    <t>Управління освіти</t>
  </si>
  <si>
    <t xml:space="preserve">Пропозиції по внесенню змін до бюджету Ніжинської міської територіальної громади на 2023 рік </t>
  </si>
  <si>
    <t>Лист Управління ком.майна та земельних відносин від 03.01.2023 №4</t>
  </si>
  <si>
    <t xml:space="preserve">Бюджетні установи </t>
  </si>
  <si>
    <t xml:space="preserve">Додатково на заробітну плату з нарахуваннями </t>
  </si>
  <si>
    <t xml:space="preserve">КПКВ 0617520                   КЕКВ 2210  </t>
  </si>
  <si>
    <t xml:space="preserve">Лист В/Ч А4558  від 02.01.2023 </t>
  </si>
  <si>
    <t>Додаток 10</t>
  </si>
  <si>
    <t>Програма реалізації повноважень  у галузі земельних відносин: послуги по експертно  грошовій оцінці земельних ділянок</t>
  </si>
  <si>
    <t>Лист Управління ком.майна та земельних відносин від 13.01.2023 №27</t>
  </si>
  <si>
    <t xml:space="preserve">КПКВ 0611210                  КЕКВ  2111 + 71 140     КЕКВ 2120 + 15 526,48  КЕКВ 2210 +112 300          </t>
  </si>
  <si>
    <r>
      <rPr>
        <b/>
        <sz val="34"/>
        <rFont val="Times New Roman"/>
        <family val="1"/>
        <charset val="204"/>
      </rPr>
      <t xml:space="preserve">КПКВ 3719800  </t>
    </r>
    <r>
      <rPr>
        <sz val="34"/>
        <rFont val="Times New Roman"/>
        <family val="1"/>
        <charset val="204"/>
      </rPr>
      <t xml:space="preserve">         КЕКВ 2620</t>
    </r>
  </si>
  <si>
    <r>
      <rPr>
        <b/>
        <sz val="34"/>
        <rFont val="Times New Roman"/>
        <family val="1"/>
        <charset val="204"/>
      </rPr>
      <t xml:space="preserve">КПКВ 3719770  </t>
    </r>
    <r>
      <rPr>
        <sz val="34"/>
        <rFont val="Times New Roman"/>
        <family val="1"/>
        <charset val="204"/>
      </rPr>
      <t xml:space="preserve">        КЕКВ 2620</t>
    </r>
  </si>
  <si>
    <t>Зміни за рахунок вільних залишків  коштів спеціального фонду, природоохоронні заходи станом на 01.01.2023 року - 436 385,0  грн.</t>
  </si>
  <si>
    <t>Лист Ніжинської районної ради  від 18.01.2023</t>
  </si>
  <si>
    <t>Зміни за рахунок міжбюджетних трансфертів</t>
  </si>
  <si>
    <t>Субвенція з місцевого бюджету на надання  державної підтримки  особам з особливими освітніми потребами за рахунок відповідної субвенції з державного бюджету на 2023 рік</t>
  </si>
  <si>
    <t xml:space="preserve">Співфінансування  КУ Ніжинської районної ради  Трудового архіву Ніжинського району у 2023 (інші субвенції з місцевого бюджету) </t>
  </si>
  <si>
    <t>Розпорядження ЧОВА від 17.01.23р. №12, лист Департаменту фінансів від 23.01.2023 № 07-20/12</t>
  </si>
  <si>
    <t xml:space="preserve">Інша субвенція з місцевого бюджету   (на виконання доручень виборців депутатами обласної ради)  для придбання системного блоку  гімназії № 10 </t>
  </si>
  <si>
    <t>Субвенція з місцевого бюджету  на надання державної  підтримки особам з особливими освітніми потребами за  рахунок відповідної субвенції  з державного бюджету:  на виплату заробітної плати педпрацівникам         + 86 666,48 грн.,  для придбання  засобів корекції для дітей  з особливими освітніми потребами + 112 300 грн., в т.ч. гімназія №2 + 30 880грн.</t>
  </si>
  <si>
    <t>Програма  з управління комунальним  майном (для виготовлення  технічних  паспортів на комплекс нежитлових будівель за адресою вул. Академіка Амосова,1)</t>
  </si>
  <si>
    <t>Лист КНП ЦМЛ ім. М. Галицького від 10.01.2023 № 01-14/48</t>
  </si>
  <si>
    <t>Лист Ніжинської районної ради  від 13.01.2023 № 05-16/4</t>
  </si>
  <si>
    <t xml:space="preserve">Інша субвенція з місцевого бюджету районному бюджету на фінансове забезпечення Ніжинської районної ради </t>
  </si>
  <si>
    <t>Програма "Розвиток та фінансова підтримка комунальних підприємств Ніжинської міської територіальної громади на 2023 рік" - ремонт приміщення харчоблоку</t>
  </si>
  <si>
    <t>КПКВ 1217693 КЕКВ 2610</t>
  </si>
  <si>
    <r>
      <rPr>
        <b/>
        <sz val="34"/>
        <rFont val="Times New Roman"/>
        <family val="1"/>
        <charset val="204"/>
      </rPr>
      <t xml:space="preserve">КПКВ 1217693 </t>
    </r>
    <r>
      <rPr>
        <sz val="34"/>
        <rFont val="Times New Roman"/>
        <family val="1"/>
        <charset val="204"/>
      </rPr>
      <t xml:space="preserve">КЕКВ 2610 </t>
    </r>
  </si>
  <si>
    <t>Лист КП ВУКГ від 13.01.23 № 61/03-63</t>
  </si>
  <si>
    <t>Придбання комбінованої дорожньої машини КДМ - 12 на базі самоскиду HOWO SITRAK 6х4 із снігоочисним відвалом, розкидачем інертних матеріалів, щіточним обладнанням</t>
  </si>
  <si>
    <r>
      <rPr>
        <b/>
        <sz val="34"/>
        <rFont val="Times New Roman"/>
        <family val="1"/>
        <charset val="204"/>
      </rPr>
      <t>КПКВ 1217670</t>
    </r>
    <r>
      <rPr>
        <sz val="34"/>
        <rFont val="Times New Roman"/>
        <family val="1"/>
        <charset val="204"/>
      </rPr>
      <t xml:space="preserve"> КЕКВ 3210</t>
    </r>
  </si>
  <si>
    <t>Лист служби у справах дітей від 30.01.23 № 13.-09/61</t>
  </si>
  <si>
    <t>Поворотна фінансова допомога, що виплачується патронатному вихователю для своєчасного забезпечення догляду, виховання та реабілітації дитини, влаштованої до сім’ї патронатного вихователя</t>
  </si>
  <si>
    <t xml:space="preserve"> Лист виконкому від 02.02.23 № 8</t>
  </si>
  <si>
    <t>МЦП з виконання власних повноважень Ніжинської міської ради на 2023 рік - оплата кредиторської заборгованості за 2022 рік по сплаті членських внесків до Асоціації "Енергоефективні міста України"</t>
  </si>
  <si>
    <t xml:space="preserve">КПКВ 0210180 КЕКВ </t>
  </si>
  <si>
    <t>Депутатське звернення від 01.02.23 р.</t>
  </si>
  <si>
    <t>Ремонт зали для занять боксом у підвальному приміщенні гімназії № 16</t>
  </si>
  <si>
    <t>Депутатське звернення від 30.01.23 р.</t>
  </si>
  <si>
    <t>Закупівля гумового покриття для спортзалів у підвальному приміщенні гімназії № 16</t>
  </si>
  <si>
    <t xml:space="preserve"> Лист ЦПМСД від 02.02.23 № 01-10/79</t>
  </si>
  <si>
    <t>МЦП фінансової підтримки КНП НМЦСД НМР ЧО та забезпечення медичної допомоги населенню на 2023 рік - лікарські засоби для окремих категорій пацієнтів</t>
  </si>
  <si>
    <r>
      <rPr>
        <b/>
        <sz val="34"/>
        <rFont val="Times New Roman"/>
        <family val="1"/>
        <charset val="204"/>
      </rPr>
      <t xml:space="preserve">КПКВ 0212111 </t>
    </r>
    <r>
      <rPr>
        <sz val="34"/>
        <rFont val="Times New Roman"/>
        <family val="1"/>
        <charset val="204"/>
      </rPr>
      <t>КЕКВ 2610</t>
    </r>
  </si>
  <si>
    <t>Разом</t>
  </si>
  <si>
    <r>
      <rPr>
        <b/>
        <sz val="34"/>
        <rFont val="Times New Roman"/>
        <family val="1"/>
        <charset val="204"/>
      </rPr>
      <t>КПКВ 3719770</t>
    </r>
    <r>
      <rPr>
        <sz val="34"/>
        <rFont val="Times New Roman"/>
        <family val="1"/>
        <charset val="204"/>
      </rPr>
      <t xml:space="preserve"> КЕКВ 2620</t>
    </r>
  </si>
  <si>
    <t xml:space="preserve">Лист КТВП "Школяр" від 18.11.22 </t>
  </si>
  <si>
    <t>Ремонт укриття під приміщенням харчоблоку</t>
  </si>
  <si>
    <r>
      <rPr>
        <b/>
        <sz val="34"/>
        <rFont val="Times New Roman"/>
        <family val="1"/>
        <charset val="204"/>
      </rPr>
      <t xml:space="preserve">КПКВ 1218110 </t>
    </r>
    <r>
      <rPr>
        <sz val="34"/>
        <rFont val="Times New Roman"/>
        <family val="1"/>
        <charset val="204"/>
      </rPr>
      <t>КЕКВ 2240</t>
    </r>
  </si>
  <si>
    <t>Лист КНП НМПБ від 31.01.2023 №1-02/79</t>
  </si>
  <si>
    <t xml:space="preserve">   Додатково на заробітну плату працівникам</t>
  </si>
  <si>
    <t>Лист УЖКГ та Б від 07.02.23 № 01-14/90</t>
  </si>
  <si>
    <t>(+,-) 1 000 000</t>
  </si>
  <si>
    <t>Лист 4 державного пожежно-рятувального загону від 10.02.23 №70481-106/7048 2</t>
  </si>
  <si>
    <r>
      <rPr>
        <b/>
        <sz val="34"/>
        <rFont val="Times New Roman"/>
        <family val="1"/>
        <charset val="204"/>
      </rPr>
      <t xml:space="preserve">КПКВ 0213112 </t>
    </r>
    <r>
      <rPr>
        <sz val="34"/>
        <rFont val="Times New Roman"/>
        <family val="1"/>
        <charset val="204"/>
      </rPr>
      <t>КЕКВ 2730</t>
    </r>
  </si>
  <si>
    <r>
      <rPr>
        <b/>
        <sz val="34"/>
        <rFont val="Times New Roman"/>
        <family val="1"/>
        <charset val="204"/>
      </rPr>
      <t xml:space="preserve">КПКВ 0217680 </t>
    </r>
    <r>
      <rPr>
        <sz val="34"/>
        <rFont val="Times New Roman"/>
        <family val="1"/>
        <charset val="204"/>
      </rPr>
      <t>КЕКВ 2800</t>
    </r>
  </si>
  <si>
    <t>Погашення кредиторської заборгованості за виконані роботи по об’єкту "Капітальний ремонт боксерського залу, розташованого за адресою м. Ніжин, вул. Прилуцька, 156 Чернігівської обл.", в т.ч. роботи - 735102 грн., технагляд - 13542 грн.</t>
  </si>
  <si>
    <r>
      <rPr>
        <b/>
        <sz val="34"/>
        <rFont val="Times New Roman"/>
        <family val="1"/>
        <charset val="204"/>
      </rPr>
      <t xml:space="preserve">КПКВ  1115061 </t>
    </r>
    <r>
      <rPr>
        <sz val="34"/>
        <rFont val="Times New Roman"/>
        <family val="1"/>
        <charset val="204"/>
      </rPr>
      <t>КЕКВ 3132</t>
    </r>
  </si>
  <si>
    <t>Лист відділу з питань фізкультури та спорту від 13.02.23 № 02-25/17</t>
  </si>
  <si>
    <t xml:space="preserve">  Лист управління освіти від 13.02.23 № 01-10/242</t>
  </si>
  <si>
    <t>Зміни за рахунок вільних залишків  коштів Загального фонду станом на 01.01.2023                                                                                   рік - 94 759 194 грн.</t>
  </si>
  <si>
    <t>Зміни за рахунок вільних залишків  коштів спеціального фонду,  бюджету розвитку  станом на 01.01.2023 року  - 3 881 627 грн.</t>
  </si>
  <si>
    <t>Програма профілактики правопорушень "Правопорядок" на 2023 рік (придбання ПММ - 700000 грн., службового автомобіля для Ніжинського районного відділу поліції ГУНП в Чернігівській області - 800000 грн.)</t>
  </si>
  <si>
    <t>Рішення міської ради від 28.02.23 №24-28/2023</t>
  </si>
  <si>
    <t>Програма сприяння розвитку волонтерства Ніжинської територіальної громади на 2023-2027 роки</t>
  </si>
  <si>
    <t>-</t>
  </si>
  <si>
    <t xml:space="preserve"> Лист управління освіти від 15.02.23 № 01-10/252</t>
  </si>
  <si>
    <t>Поточний ремонт будівлі управління освіти по вул. Купецька 13, влаштування водовідведення - 192 000 грн.</t>
  </si>
  <si>
    <r>
      <rPr>
        <b/>
        <sz val="34"/>
        <rFont val="Times New Roman"/>
        <family val="1"/>
        <charset val="204"/>
      </rPr>
      <t xml:space="preserve">КПКВ 0611141 </t>
    </r>
    <r>
      <rPr>
        <sz val="34"/>
        <rFont val="Times New Roman"/>
        <family val="1"/>
        <charset val="204"/>
      </rPr>
      <t>КЕКВ 2240 192000</t>
    </r>
  </si>
  <si>
    <r>
      <rPr>
        <b/>
        <sz val="34"/>
        <rFont val="Times New Roman"/>
        <family val="1"/>
        <charset val="204"/>
      </rPr>
      <t xml:space="preserve">КПКВ 0610160 </t>
    </r>
    <r>
      <rPr>
        <sz val="34"/>
        <rFont val="Times New Roman"/>
        <family val="1"/>
        <charset val="204"/>
      </rPr>
      <t xml:space="preserve">КЕКВ 2250+1900, </t>
    </r>
    <r>
      <rPr>
        <b/>
        <sz val="34"/>
        <rFont val="Times New Roman"/>
        <family val="1"/>
        <charset val="204"/>
      </rPr>
      <t xml:space="preserve">КПКВ 0611010 </t>
    </r>
    <r>
      <rPr>
        <sz val="34"/>
        <rFont val="Times New Roman"/>
        <family val="1"/>
        <charset val="204"/>
      </rPr>
      <t xml:space="preserve">КЕКВ 2276+1000000, </t>
    </r>
    <r>
      <rPr>
        <b/>
        <sz val="34"/>
        <rFont val="Times New Roman"/>
        <family val="1"/>
        <charset val="204"/>
      </rPr>
      <t xml:space="preserve">КПКВ 0617520 </t>
    </r>
    <r>
      <rPr>
        <sz val="34"/>
        <rFont val="Times New Roman"/>
        <family val="1"/>
        <charset val="204"/>
      </rPr>
      <t xml:space="preserve">КЕКВ 2240+255000, </t>
    </r>
    <r>
      <rPr>
        <b/>
        <sz val="34"/>
        <rFont val="Times New Roman"/>
        <family val="1"/>
        <charset val="204"/>
      </rPr>
      <t>КПКВ 0611141</t>
    </r>
    <r>
      <rPr>
        <sz val="34"/>
        <rFont val="Times New Roman"/>
        <family val="1"/>
        <charset val="204"/>
      </rPr>
      <t xml:space="preserve"> КЕКВ 2210+290000,КЕКВ 2240+199000, </t>
    </r>
    <r>
      <rPr>
        <b/>
        <sz val="34"/>
        <rFont val="Times New Roman"/>
        <family val="1"/>
        <charset val="204"/>
      </rPr>
      <t>КПКВ 0611021</t>
    </r>
    <r>
      <rPr>
        <sz val="34"/>
        <rFont val="Times New Roman"/>
        <family val="1"/>
        <charset val="204"/>
      </rPr>
      <t xml:space="preserve"> КЕКВ 2240+2726200, КЕКВ 2276+500000, </t>
    </r>
    <r>
      <rPr>
        <b/>
        <sz val="34"/>
        <rFont val="Times New Roman"/>
        <family val="1"/>
        <charset val="204"/>
      </rPr>
      <t>КПКВ 0611070</t>
    </r>
    <r>
      <rPr>
        <sz val="34"/>
        <rFont val="Times New Roman"/>
        <family val="1"/>
        <charset val="204"/>
      </rPr>
      <t xml:space="preserve"> КЕКВ 2240+300000, </t>
    </r>
    <r>
      <rPr>
        <b/>
        <sz val="34"/>
        <rFont val="Times New Roman"/>
        <family val="1"/>
        <charset val="204"/>
      </rPr>
      <t xml:space="preserve">КПКВ 0611021 </t>
    </r>
    <r>
      <rPr>
        <sz val="34"/>
        <rFont val="Times New Roman"/>
        <family val="1"/>
        <charset val="204"/>
      </rPr>
      <t>КЕКВ 2210+100000, КЕКВ 2240+151000</t>
    </r>
  </si>
  <si>
    <r>
      <t xml:space="preserve">Оплата відряджень - 1900 грн., оплата послуг енергосервісу в ДНЗ  №№ 9,12,13,15,17,21- 1000000 грн.; підключення до швидкісного інтернету, гімн.№14 - 100000 грн., оплата послуг інтернет - 155000 грн.; поточний ремонт будівлі ЦБ, придбання будматеріалів-489000 грн., очищення систем опалення в гімн.№3, ННВК № 16 - 951200 грн., ремонт фасаду гімназії № 13 - 500000 грн., ремонт підлоги укриття гімназії № 3- 425000 грн., заміна труби опалення гімназії №9- 150000 грн., поточний ремонт мийної кімнати гімназії №14- 700000 грн., оплата послуг енергосервісу в гімн.№ 3,9 - 500000 грн., поточний ремонт даху СЮТу - 300000 грн. </t>
    </r>
    <r>
      <rPr>
        <b/>
        <sz val="35.5"/>
        <rFont val="Times New Roman"/>
        <family val="1"/>
        <charset val="204"/>
      </rPr>
      <t xml:space="preserve">Гімназія № 2: </t>
    </r>
    <r>
      <rPr>
        <sz val="35.5"/>
        <rFont val="Times New Roman"/>
        <family val="1"/>
        <charset val="204"/>
      </rPr>
      <t>дизпальне - 100000 грн., ПКД та експертиза по пот.ремонту даху - 98000 грн., ремонт автомобіля -53000 грн</t>
    </r>
  </si>
  <si>
    <t>Лист фін.відділу Лосинівської селищної ради від 17.02.23 № 17/01-09</t>
  </si>
  <si>
    <t>Інша субвенція з бюджету Лосинівської територіальної громади на забезпечення надання вторинної медичної допомоги КНП "Ніжинська центральна районна лікарня" Ніжинської міської ради Чернігівської області на утримання стоматологічного та рентген-діагностичного кабінетів, розміщених в смт. Лосинівка, вул. Троїцька, 90</t>
  </si>
  <si>
    <r>
      <rPr>
        <b/>
        <sz val="36"/>
        <rFont val="Times New Roman"/>
        <family val="1"/>
        <charset val="204"/>
      </rPr>
      <t>КПКВ 0611200</t>
    </r>
    <r>
      <rPr>
        <sz val="36"/>
        <rFont val="Times New Roman"/>
        <family val="1"/>
        <charset val="204"/>
      </rPr>
      <t xml:space="preserve">  КЕКВ 2111+222 300, КЕКВ 2120+48 900</t>
    </r>
  </si>
  <si>
    <t>Лист КНП "НМСП" від 17.02.23 № 42</t>
  </si>
  <si>
    <t>Придбання комп’ютерного обладнання та приладдя для КНП "Ніжинська міська стоматологічна поліклініка" в межах програми інформатизації на 2023 рік</t>
  </si>
  <si>
    <r>
      <rPr>
        <b/>
        <sz val="34"/>
        <rFont val="Times New Roman"/>
        <family val="1"/>
        <charset val="204"/>
      </rPr>
      <t xml:space="preserve">КПКВ 0217520 </t>
    </r>
    <r>
      <rPr>
        <sz val="34"/>
        <rFont val="Times New Roman"/>
        <family val="1"/>
        <charset val="204"/>
      </rPr>
      <t>КЕКВ 2610</t>
    </r>
  </si>
  <si>
    <t>Лист КНП "НМСП" від 17.02.23 № 43</t>
  </si>
  <si>
    <t>Лист КНП "НМСП" від 17.02.23 № 44</t>
  </si>
  <si>
    <t xml:space="preserve">Придбання медикаментів та перев’язувальних матеріалів - 300000 грн., оплату пільгової пенсії - 13000 грн., матеріали для компресорної та архіву - 59000 грн. для КНП "Ніжинська міська стоматологічна поліклініка" </t>
  </si>
  <si>
    <t>Міська цільова програма "Турбота" на 2023 рік, відшкодування послуг з безоплатного зубопротезування пільгових категорій населення</t>
  </si>
  <si>
    <r>
      <rPr>
        <b/>
        <sz val="34"/>
        <rFont val="Times New Roman"/>
        <family val="1"/>
        <charset val="204"/>
      </rPr>
      <t>КПКВ 0212100</t>
    </r>
    <r>
      <rPr>
        <sz val="34"/>
        <rFont val="Times New Roman"/>
        <family val="1"/>
        <charset val="204"/>
      </rPr>
      <t xml:space="preserve"> КЕКВ 2610</t>
    </r>
  </si>
  <si>
    <t xml:space="preserve">Надання субвенції з місцевого бюджету державному бюджету на виконання програм соціально - економічного розвитку регіонів,  для  4 ДПРЗ  на покращення матеріальної бази </t>
  </si>
  <si>
    <t>Надання субвенції з місцевого бюджету державному бюджету на виконання програм соціально - економічного розвитку регіонів,   В/ч А 4558 на матеріально – технічне забезпечення для виконання завдань за призначенням</t>
  </si>
  <si>
    <r>
      <t xml:space="preserve">Придбання обладнання для харчоблоку за адресою вул. Станіслава Прощенка,21 (територія ЦМЛ): планетарний тістоміс - </t>
    </r>
    <r>
      <rPr>
        <b/>
        <sz val="36"/>
        <rFont val="Times New Roman"/>
        <family val="1"/>
        <charset val="204"/>
      </rPr>
      <t>35000 г</t>
    </r>
    <r>
      <rPr>
        <sz val="36"/>
        <rFont val="Times New Roman"/>
        <family val="1"/>
        <charset val="204"/>
      </rPr>
      <t xml:space="preserve">рн., планетарний міксер - </t>
    </r>
    <r>
      <rPr>
        <b/>
        <sz val="36"/>
        <rFont val="Times New Roman"/>
        <family val="1"/>
        <charset val="204"/>
      </rPr>
      <t>30000 г</t>
    </r>
    <r>
      <rPr>
        <sz val="36"/>
        <rFont val="Times New Roman"/>
        <family val="1"/>
        <charset val="204"/>
      </rPr>
      <t>рн., машина для нарізання сирих та протирання варених овочів -</t>
    </r>
    <r>
      <rPr>
        <b/>
        <sz val="36"/>
        <rFont val="Times New Roman"/>
        <family val="1"/>
        <charset val="204"/>
      </rPr>
      <t>40000 г</t>
    </r>
    <r>
      <rPr>
        <sz val="36"/>
        <rFont val="Times New Roman"/>
        <family val="1"/>
        <charset val="204"/>
      </rPr>
      <t>рн., м’ясорубка професійна -</t>
    </r>
    <r>
      <rPr>
        <b/>
        <sz val="36"/>
        <rFont val="Times New Roman"/>
        <family val="1"/>
        <charset val="204"/>
      </rPr>
      <t xml:space="preserve">35000 </t>
    </r>
    <r>
      <rPr>
        <sz val="36"/>
        <rFont val="Times New Roman"/>
        <family val="1"/>
        <charset val="204"/>
      </rPr>
      <t xml:space="preserve">грн., картоплечистка - </t>
    </r>
    <r>
      <rPr>
        <b/>
        <sz val="36"/>
        <rFont val="Times New Roman"/>
        <family val="1"/>
        <charset val="204"/>
      </rPr>
      <t xml:space="preserve">60000 </t>
    </r>
    <r>
      <rPr>
        <sz val="36"/>
        <rFont val="Times New Roman"/>
        <family val="1"/>
        <charset val="204"/>
      </rPr>
      <t xml:space="preserve">грн., пароконвектомат з розстройкою - 400000 грн. </t>
    </r>
  </si>
  <si>
    <r>
      <rPr>
        <b/>
        <sz val="36"/>
        <rFont val="Times New Roman"/>
        <family val="1"/>
        <charset val="204"/>
      </rPr>
      <t>КПКВ 3117650</t>
    </r>
    <r>
      <rPr>
        <sz val="36"/>
        <rFont val="Times New Roman"/>
        <family val="1"/>
        <charset val="204"/>
      </rPr>
      <t xml:space="preserve">             КЕКВ 2281                          </t>
    </r>
  </si>
  <si>
    <t>Фінансова підтримка КП "НУВКГ" на сплату ПДФО</t>
  </si>
  <si>
    <t>Лист РСЦ ГСЦ МВС від 15.02.23 р. №31/25/2-88</t>
  </si>
  <si>
    <t>Субвенція з місцевого бюджету державному бюджету на виконання програм соціально - економічного розвитку регіонів,  територіальному сервісному центру №7443 РСЦ ГСЦ МВС України в Чернігівській обл. на проведення поточного ремонту санвузла</t>
  </si>
  <si>
    <t xml:space="preserve">Придбання солі - 1 000 000 грн.; придбання  пластикових контейнерів для піщано-сольової суміші - 90000 грн. 
</t>
  </si>
  <si>
    <r>
      <rPr>
        <b/>
        <sz val="34"/>
        <rFont val="Times New Roman"/>
        <family val="1"/>
        <charset val="204"/>
      </rPr>
      <t>КПКВ 1216030</t>
    </r>
    <r>
      <rPr>
        <sz val="34"/>
        <rFont val="Times New Roman"/>
        <family val="1"/>
        <charset val="204"/>
      </rPr>
      <t xml:space="preserve"> КЕКВ 2210+1090000</t>
    </r>
  </si>
  <si>
    <t xml:space="preserve">Капремонт дороги вул. Віри Смолянчук м. Ніжин, Чернігівської обл., в т.ч ПКД - 50000 грн.; капремонт дороги  по вул. Липіврізька від № 118 до № 146 м. Ніжин, Чернігівської обл., в т.ч ПКД - 50000 грн.; капремонт огорожі скверу ім. М.Гоголя в т.ч ПКД - 2000000 грн.; будівництво ЛЕП по вул.Арвата, Афганців, П.Морозова із встановленням КТП в м.Ніжин Чернігівської обл., в т.ч. ПВР - 70000 грн. 
</t>
  </si>
  <si>
    <t xml:space="preserve">Погашення кредиторської заборгованості по поточному ремонту фасадів ж/будинків - 94820 грн.; юридичне забезпечення управління - 90000 грн.; заборгованість за сплату земельного податку - 9000 грн.
</t>
  </si>
  <si>
    <r>
      <rPr>
        <b/>
        <sz val="34"/>
        <rFont val="Times New Roman"/>
        <family val="1"/>
        <charset val="204"/>
      </rPr>
      <t>КПКВ 1217461</t>
    </r>
    <r>
      <rPr>
        <sz val="34"/>
        <rFont val="Times New Roman"/>
        <family val="1"/>
        <charset val="204"/>
      </rPr>
      <t xml:space="preserve"> КЕКВ 3132+100000; </t>
    </r>
    <r>
      <rPr>
        <b/>
        <sz val="34"/>
        <rFont val="Times New Roman"/>
        <family val="1"/>
        <charset val="204"/>
      </rPr>
      <t>КПКВ 1216030</t>
    </r>
    <r>
      <rPr>
        <sz val="34"/>
        <rFont val="Times New Roman"/>
        <family val="1"/>
        <charset val="204"/>
      </rPr>
      <t xml:space="preserve"> КЕКВ 3132+2000000; </t>
    </r>
    <r>
      <rPr>
        <b/>
        <sz val="34"/>
        <rFont val="Times New Roman"/>
        <family val="1"/>
        <charset val="204"/>
      </rPr>
      <t xml:space="preserve">КПКВ 1217330 </t>
    </r>
    <r>
      <rPr>
        <sz val="34"/>
        <rFont val="Times New Roman"/>
        <family val="1"/>
        <charset val="204"/>
      </rPr>
      <t>КЕКВ 3122+70000</t>
    </r>
  </si>
  <si>
    <t xml:space="preserve"> Придбання електроенцефалографа - 279 900 грн. (Кт);  </t>
  </si>
  <si>
    <t>Лист КК "Північна" від 17.01.23 № 14</t>
  </si>
  <si>
    <r>
      <rPr>
        <b/>
        <sz val="34"/>
        <rFont val="Times New Roman"/>
        <family val="1"/>
        <charset val="204"/>
      </rPr>
      <t>КПКВ 1217670</t>
    </r>
    <r>
      <rPr>
        <sz val="34"/>
        <rFont val="Times New Roman"/>
        <family val="1"/>
        <charset val="204"/>
      </rPr>
      <t xml:space="preserve"> КЕКВ 3210  48000</t>
    </r>
  </si>
  <si>
    <r>
      <rPr>
        <b/>
        <sz val="34"/>
        <rFont val="Times New Roman"/>
        <family val="1"/>
        <charset val="204"/>
      </rPr>
      <t xml:space="preserve">КПКВ 0212010  </t>
    </r>
    <r>
      <rPr>
        <sz val="34"/>
        <rFont val="Times New Roman"/>
        <family val="1"/>
        <charset val="204"/>
      </rPr>
      <t xml:space="preserve">               КЕКВ 3210 (КЕКВ 3110)  </t>
    </r>
  </si>
  <si>
    <t>Лист КК "Північна" від 18.01.23 № 19</t>
  </si>
  <si>
    <t>Фінансова допомога на придбання палива для роботи генератора - 26600 грн.</t>
  </si>
  <si>
    <t xml:space="preserve">Погашення кредиторської заборгованості по Програмі інформатизації </t>
  </si>
  <si>
    <r>
      <rPr>
        <b/>
        <sz val="34"/>
        <rFont val="Times New Roman"/>
        <family val="1"/>
        <charset val="204"/>
      </rPr>
      <t xml:space="preserve">КПКВ 3117520   </t>
    </r>
    <r>
      <rPr>
        <sz val="34"/>
        <rFont val="Times New Roman"/>
        <family val="1"/>
        <charset val="204"/>
      </rPr>
      <t xml:space="preserve">       КЕКВ 3110 </t>
    </r>
  </si>
  <si>
    <r>
      <rPr>
        <b/>
        <sz val="34"/>
        <rFont val="Times New Roman"/>
        <family val="1"/>
        <charset val="204"/>
      </rPr>
      <t xml:space="preserve">КПКВ 3110160 </t>
    </r>
    <r>
      <rPr>
        <sz val="34"/>
        <rFont val="Times New Roman"/>
        <family val="1"/>
        <charset val="204"/>
      </rPr>
      <t xml:space="preserve">                 КЕКВ 2240 + 11 870;                 </t>
    </r>
    <r>
      <rPr>
        <b/>
        <sz val="34"/>
        <rFont val="Times New Roman"/>
        <family val="1"/>
        <charset val="204"/>
      </rPr>
      <t xml:space="preserve">КПКВ 3117520      </t>
    </r>
    <r>
      <rPr>
        <sz val="34"/>
        <rFont val="Times New Roman"/>
        <family val="1"/>
        <charset val="204"/>
      </rPr>
      <t xml:space="preserve">         КЕКВ +2210+3 570;    </t>
    </r>
    <r>
      <rPr>
        <sz val="34"/>
        <rFont val="Times New Roman"/>
        <family val="1"/>
        <charset val="204"/>
      </rPr>
      <t xml:space="preserve"> </t>
    </r>
    <r>
      <rPr>
        <b/>
        <sz val="34"/>
        <rFont val="Times New Roman"/>
        <family val="1"/>
        <charset val="204"/>
      </rPr>
      <t xml:space="preserve">КПКВ 3110180    </t>
    </r>
    <r>
      <rPr>
        <sz val="34"/>
        <rFont val="Times New Roman"/>
        <family val="1"/>
        <charset val="204"/>
      </rPr>
      <t xml:space="preserve">     КЕКВ 2240 +170 410;    </t>
    </r>
    <r>
      <rPr>
        <b/>
        <sz val="34"/>
        <rFont val="Times New Roman"/>
        <family val="1"/>
        <charset val="204"/>
      </rPr>
      <t xml:space="preserve">КПКВ 3117130  </t>
    </r>
    <r>
      <rPr>
        <sz val="34"/>
        <rFont val="Times New Roman"/>
        <family val="1"/>
        <charset val="204"/>
      </rPr>
      <t xml:space="preserve">               КЕКВ 2240                           + 225 350;                    </t>
    </r>
    <r>
      <rPr>
        <b/>
        <sz val="34"/>
        <rFont val="Times New Roman"/>
        <family val="1"/>
        <charset val="204"/>
      </rPr>
      <t/>
    </r>
  </si>
  <si>
    <r>
      <rPr>
        <b/>
        <sz val="34"/>
        <rFont val="Times New Roman"/>
        <family val="1"/>
        <charset val="204"/>
      </rPr>
      <t xml:space="preserve">КПКВ 1216011 </t>
    </r>
    <r>
      <rPr>
        <sz val="34"/>
        <rFont val="Times New Roman"/>
        <family val="1"/>
        <charset val="204"/>
      </rPr>
      <t xml:space="preserve">КЕКВ 2240+94820; </t>
    </r>
    <r>
      <rPr>
        <b/>
        <sz val="34"/>
        <rFont val="Times New Roman"/>
        <family val="1"/>
        <charset val="204"/>
      </rPr>
      <t>КПКВ 1210180</t>
    </r>
    <r>
      <rPr>
        <sz val="34"/>
        <rFont val="Times New Roman"/>
        <family val="1"/>
        <charset val="204"/>
      </rPr>
      <t xml:space="preserve"> КЕКВ 2240+90000; </t>
    </r>
    <r>
      <rPr>
        <b/>
        <sz val="34"/>
        <rFont val="Times New Roman"/>
        <family val="1"/>
        <charset val="204"/>
      </rPr>
      <t>КПКВ 1216020</t>
    </r>
    <r>
      <rPr>
        <sz val="34"/>
        <rFont val="Times New Roman"/>
        <family val="1"/>
        <charset val="204"/>
      </rPr>
      <t xml:space="preserve"> КЕКВ 2610+9000</t>
    </r>
  </si>
  <si>
    <r>
      <rPr>
        <b/>
        <sz val="34"/>
        <rFont val="Times New Roman"/>
        <family val="1"/>
        <charset val="204"/>
      </rPr>
      <t>КПКВ 1216020</t>
    </r>
    <r>
      <rPr>
        <sz val="34"/>
        <rFont val="Times New Roman"/>
        <family val="1"/>
        <charset val="204"/>
      </rPr>
      <t xml:space="preserve"> КЕКВ 2610</t>
    </r>
  </si>
  <si>
    <t xml:space="preserve">Погашення кредиторської заборгованості: Утримання управління - 11 870 грн; Програма з управління  комунальним майном - 170 410; Програма реалізації повноважень  у галузі земельних відносин - 225 350,12; Програма інформатизації - 3570 </t>
  </si>
  <si>
    <t xml:space="preserve">Поповнення статутного капіталу для придбання твердопаливного котла із супутніми витратними матеріалами - 48000 </t>
  </si>
  <si>
    <t>Лист Упр. ком. майна та земел. відносин від 03.01.2023 №4</t>
  </si>
  <si>
    <t>Лист Упр.ком.майна та земел. відносин від 03.01.2023 №4</t>
  </si>
  <si>
    <t>Лист УЖКГ та Б від 22.02.23 р. № 01-14/90-1</t>
  </si>
  <si>
    <t>Придбання апарату "Амбростоп" - 95000 грн., прочистка водовідвідних канав - 90000 грн., ліквідація стихійних сміттєзвалищ - 251385 грн.</t>
  </si>
  <si>
    <t>Листи КТВП "Школяр" від 06.02.23 № 13, УЖКГ та Б від 22.02.23 р. № 01-14/90-1</t>
  </si>
  <si>
    <t>Листи КП "НУВКГ" від 21.02.23р. № 93, УЖКГ та Б від 22.02.23 р. № 01-14/90-1</t>
  </si>
  <si>
    <t>Листи КТВП "Школяр", УЖКГ та Б від 22.02.23 р. № 01-14/90-1</t>
  </si>
  <si>
    <t>Службова відділу з питань НС, ЦЗН від 20.02.23</t>
  </si>
  <si>
    <t>Розпорядження ЧОВА від 20.02.23р. № 67, лист ДФ ОВА від 21.02.23 №05-10/31</t>
  </si>
  <si>
    <t>Субвенція з місцевого бюджету на здійснення природоохоронних заходів (придбання консольного фекального насосного агрегату з пристроєм керування для заміни на каналізаційній госп. насосній станції Очисних споруд КП "НУВКГ" у с. Ніжинське Ніжинського району Чернігівської області</t>
  </si>
  <si>
    <t>Лист відділу у справах сім’ї та молоді від 24.01.23 р. № 14-18/114</t>
  </si>
  <si>
    <t>Програма виплати стипендій обдарованій учнівській та студентській молоді Ніжинської міської територіальної громади на період до 2024 року (збільшення розміру стипендій у ІІ півріччі 2023 року)</t>
  </si>
  <si>
    <r>
      <rPr>
        <b/>
        <sz val="34"/>
        <rFont val="Times New Roman"/>
        <family val="1"/>
        <charset val="204"/>
      </rPr>
      <t>КПКВ 0213242</t>
    </r>
    <r>
      <rPr>
        <sz val="34"/>
        <rFont val="Times New Roman"/>
        <family val="1"/>
        <charset val="204"/>
      </rPr>
      <t xml:space="preserve"> КЕКВ 2730</t>
    </r>
  </si>
  <si>
    <t>Поточний ремонт частини підвального приміщення для укриття за адресою вул.Шевченка, 99 Є</t>
  </si>
  <si>
    <t>Лист КЗ "Ніжинський фаховий коледж культури і мистецтва" від 20.02.23 № 01/65-4</t>
  </si>
  <si>
    <t>Програма з відзначення державних та професійних свят, ювілейних та святкових дат …" - придбання кольорового принтеру з нагоди 30-річчя спеціальності "Образотворче мистецтво, декоративне мистецтво, реставрація"</t>
  </si>
  <si>
    <t>Лист територ.центру соц.обслуговув. від 24.02.23 р. № 83</t>
  </si>
  <si>
    <r>
      <rPr>
        <b/>
        <sz val="34"/>
        <rFont val="Times New Roman"/>
        <family val="1"/>
        <charset val="204"/>
      </rPr>
      <t xml:space="preserve">КПКВ 0813104 </t>
    </r>
    <r>
      <rPr>
        <sz val="34"/>
        <rFont val="Times New Roman"/>
        <family val="1"/>
        <charset val="204"/>
      </rPr>
      <t>КЕКВ 2240</t>
    </r>
  </si>
  <si>
    <t>Лист УЖКГ та Б від 27.02.23 №01-14/90-2</t>
  </si>
  <si>
    <t>Перерозподіл коштів з придбання елементів благоустрою на придбання квіткової продукції (однолітні квіти)</t>
  </si>
  <si>
    <t>(+,-) 70 000</t>
  </si>
  <si>
    <r>
      <rPr>
        <b/>
        <sz val="36"/>
        <rFont val="Times New Roman"/>
        <family val="1"/>
        <charset val="204"/>
      </rPr>
      <t>КПКВ 1216030</t>
    </r>
    <r>
      <rPr>
        <sz val="36"/>
        <rFont val="Times New Roman"/>
        <family val="1"/>
        <charset val="204"/>
      </rPr>
      <t xml:space="preserve"> КЕКВ 2210</t>
    </r>
  </si>
  <si>
    <t>Лист КНП ЦМЛ ім. М. Галицького від 23.02.2023 № 01-14/</t>
  </si>
  <si>
    <t>Програма фінансової підтримки КНП ЦМЛ ім.Миколи Галицького (заробітна плата з нарахуваннями - доплати медичним працівникам, матеріальна допомога на оздоровлення, стимулюючі виплати)</t>
  </si>
  <si>
    <r>
      <rPr>
        <b/>
        <sz val="34"/>
        <rFont val="Times New Roman"/>
        <family val="1"/>
        <charset val="204"/>
      </rPr>
      <t xml:space="preserve">КПКВ 1212010 </t>
    </r>
    <r>
      <rPr>
        <sz val="34"/>
        <rFont val="Times New Roman"/>
        <family val="1"/>
        <charset val="204"/>
      </rPr>
      <t>КЕКВ 2610 (КЕКВ 2110+4554500, КЕКВ 2120+1001950)</t>
    </r>
  </si>
  <si>
    <t>Лист управління освіти від 23.02.23 №01-10/303</t>
  </si>
  <si>
    <t>Лист в/ч А3160 від 28.02.23 № 1378</t>
  </si>
  <si>
    <t>Матеріально-технічне забезпечення військової частини</t>
  </si>
  <si>
    <r>
      <t>Оплата комунальних послуг та енергоносіїв -</t>
    </r>
    <r>
      <rPr>
        <b/>
        <sz val="36"/>
        <rFont val="Times New Roman"/>
        <family val="1"/>
        <charset val="204"/>
      </rPr>
      <t xml:space="preserve"> 370000 грн.,</t>
    </r>
    <r>
      <rPr>
        <sz val="36"/>
        <rFont val="Times New Roman"/>
        <family val="1"/>
        <charset val="204"/>
      </rPr>
      <t xml:space="preserve"> оплата послуг - </t>
    </r>
    <r>
      <rPr>
        <b/>
        <sz val="36"/>
        <rFont val="Times New Roman"/>
        <family val="1"/>
        <charset val="204"/>
      </rPr>
      <t xml:space="preserve">25000 грн., </t>
    </r>
    <r>
      <rPr>
        <sz val="36"/>
        <rFont val="Times New Roman"/>
        <family val="1"/>
        <charset val="204"/>
      </rPr>
      <t xml:space="preserve">встановлення водостічної системи та відмостків в будівлі КДЮСШ </t>
    </r>
    <r>
      <rPr>
        <b/>
        <sz val="36"/>
        <rFont val="Times New Roman"/>
        <family val="1"/>
        <charset val="204"/>
      </rPr>
      <t xml:space="preserve">- 175000 грн., </t>
    </r>
    <r>
      <rPr>
        <sz val="36"/>
        <rFont val="Times New Roman"/>
        <family val="1"/>
        <charset val="204"/>
      </rPr>
      <t xml:space="preserve"> технагляд по  об’єкту «Поточний ремонт з відновлення та облаштування футбольного поля за адресою вул. Шевченка, 103А» - </t>
    </r>
    <r>
      <rPr>
        <b/>
        <sz val="36"/>
        <rFont val="Times New Roman"/>
        <family val="1"/>
        <charset val="204"/>
      </rPr>
      <t xml:space="preserve">30000 </t>
    </r>
    <r>
      <rPr>
        <sz val="36"/>
        <rFont val="Times New Roman"/>
        <family val="1"/>
        <charset val="204"/>
      </rPr>
      <t xml:space="preserve">грн., заміна  вікон в спортивній залі КДЮСШ - 450000 грн.   </t>
    </r>
  </si>
  <si>
    <t xml:space="preserve">Перерозподіл коштів по спеціальному фонду з придбання пральних машин для ЗДО №№ 2, 25 на придбання пральної машини та морозильної камери для ЗДО № 12 </t>
  </si>
  <si>
    <t xml:space="preserve">(+,-) </t>
  </si>
  <si>
    <t>Лист виконкому від 06.03.23 № 17</t>
  </si>
  <si>
    <t>Перерозподіл коштів в межах Комплексної програми заходів та робіт з територіальної оборони Ніжинської ТГ на 2023 рік з метою збільшення призначень на ритуальні послуги</t>
  </si>
  <si>
    <t>(+,-) 200 000</t>
  </si>
  <si>
    <r>
      <rPr>
        <b/>
        <sz val="36"/>
        <rFont val="Times New Roman"/>
        <family val="1"/>
        <charset val="204"/>
      </rPr>
      <t xml:space="preserve">КПКВ 0218240 </t>
    </r>
    <r>
      <rPr>
        <sz val="36"/>
        <rFont val="Times New Roman"/>
        <family val="1"/>
        <charset val="204"/>
      </rPr>
      <t xml:space="preserve">КЕКВ 2210-200000, </t>
    </r>
    <r>
      <rPr>
        <b/>
        <sz val="36"/>
        <rFont val="Times New Roman"/>
        <family val="1"/>
        <charset val="204"/>
      </rPr>
      <t>КПКВ 0210180</t>
    </r>
    <r>
      <rPr>
        <sz val="36"/>
        <rFont val="Times New Roman"/>
        <family val="1"/>
        <charset val="204"/>
      </rPr>
      <t xml:space="preserve"> КЕКВ 2240+200000</t>
    </r>
  </si>
  <si>
    <t>Лист виконкому від 07.03.23 № 18</t>
  </si>
  <si>
    <t>Перерозподіл коштів із загального фонду на спеціальний в межах програми інформатизації діяльності виконкому на 2023 рік</t>
  </si>
  <si>
    <t>(+,-) 31 000</t>
  </si>
  <si>
    <r>
      <rPr>
        <b/>
        <sz val="36"/>
        <rFont val="Times New Roman"/>
        <family val="1"/>
        <charset val="204"/>
      </rPr>
      <t xml:space="preserve">КПКВ 0217520 </t>
    </r>
    <r>
      <rPr>
        <sz val="36"/>
        <rFont val="Times New Roman"/>
        <family val="1"/>
        <charset val="204"/>
      </rPr>
      <t>КЕКВ 2210-31000, КЕКВ 3110+31000</t>
    </r>
  </si>
  <si>
    <t>Лист управління освіти від 03.03.23 № 01-10/348</t>
  </si>
  <si>
    <r>
      <rPr>
        <b/>
        <sz val="36"/>
        <rFont val="Times New Roman"/>
        <family val="1"/>
        <charset val="204"/>
      </rPr>
      <t>КПКВ 0611010</t>
    </r>
    <r>
      <rPr>
        <sz val="36"/>
        <rFont val="Times New Roman"/>
        <family val="1"/>
        <charset val="204"/>
      </rPr>
      <t xml:space="preserve"> КЕКВ 3110</t>
    </r>
  </si>
  <si>
    <r>
      <rPr>
        <b/>
        <sz val="24"/>
        <rFont val="Times New Roman"/>
        <family val="1"/>
        <charset val="204"/>
      </rPr>
      <t>КПКВ 0611010 5 485 000</t>
    </r>
    <r>
      <rPr>
        <sz val="24"/>
        <rFont val="Times New Roman"/>
        <family val="1"/>
        <charset val="204"/>
      </rPr>
      <t xml:space="preserve">  , в т.ч.                          КЕКВ 2111 +4400000                  КЕКВ 2120 + 1085000;                  </t>
    </r>
    <r>
      <rPr>
        <b/>
        <sz val="24"/>
        <rFont val="Times New Roman"/>
        <family val="1"/>
        <charset val="204"/>
      </rPr>
      <t>КПКВ 0611021</t>
    </r>
    <r>
      <rPr>
        <sz val="24"/>
        <rFont val="Times New Roman"/>
        <family val="1"/>
        <charset val="204"/>
      </rPr>
      <t xml:space="preserve">+ </t>
    </r>
    <r>
      <rPr>
        <b/>
        <sz val="24"/>
        <rFont val="Times New Roman"/>
        <family val="1"/>
        <charset val="204"/>
      </rPr>
      <t>16200000</t>
    </r>
    <r>
      <rPr>
        <sz val="24"/>
        <rFont val="Times New Roman"/>
        <family val="1"/>
        <charset val="204"/>
      </rPr>
      <t xml:space="preserve">, в т.ч  КЕКВ 2111 +13300000   КЕКВ 2120            +2900000;  </t>
    </r>
    <r>
      <rPr>
        <b/>
        <sz val="24"/>
        <rFont val="Times New Roman"/>
        <family val="1"/>
        <charset val="204"/>
      </rPr>
      <t xml:space="preserve">КПКВ 0611070                    </t>
    </r>
    <r>
      <rPr>
        <sz val="24"/>
        <rFont val="Times New Roman"/>
        <family val="1"/>
        <charset val="204"/>
      </rPr>
      <t>+</t>
    </r>
    <r>
      <rPr>
        <b/>
        <sz val="24"/>
        <rFont val="Times New Roman"/>
        <family val="1"/>
        <charset val="204"/>
      </rPr>
      <t>1200000</t>
    </r>
    <r>
      <rPr>
        <sz val="24"/>
        <rFont val="Times New Roman"/>
        <family val="1"/>
        <charset val="204"/>
      </rPr>
      <t xml:space="preserve">,   в т.ч. КЕКВ  2111                  + 1000000  КЕКВ 2120 +200000;          </t>
    </r>
    <r>
      <rPr>
        <b/>
        <sz val="24"/>
        <rFont val="Times New Roman"/>
        <family val="1"/>
        <charset val="204"/>
      </rPr>
      <t>КПКВ</t>
    </r>
    <r>
      <rPr>
        <sz val="24"/>
        <rFont val="Times New Roman"/>
        <family val="1"/>
        <charset val="204"/>
      </rPr>
      <t xml:space="preserve"> </t>
    </r>
    <r>
      <rPr>
        <b/>
        <sz val="24"/>
        <rFont val="Times New Roman"/>
        <family val="1"/>
        <charset val="204"/>
      </rPr>
      <t>0611141</t>
    </r>
    <r>
      <rPr>
        <sz val="24"/>
        <rFont val="Times New Roman"/>
        <family val="1"/>
        <charset val="204"/>
      </rPr>
      <t xml:space="preserve"> +615 000, в т.ч.   КЕКВ 2111 +500 000                   КЕКВ 2120 +115 000;                </t>
    </r>
    <r>
      <rPr>
        <b/>
        <sz val="24"/>
        <rFont val="Times New Roman"/>
        <family val="1"/>
        <charset val="204"/>
      </rPr>
      <t>КПКВ 0611160 + 130 000</t>
    </r>
    <r>
      <rPr>
        <sz val="24"/>
        <rFont val="Times New Roman"/>
        <family val="1"/>
        <charset val="204"/>
      </rPr>
      <t xml:space="preserve">, в т.ч.  КЕКВ 2111 +115 000    КЕКВ 2120 + 15 000;                                                    </t>
    </r>
    <r>
      <rPr>
        <b/>
        <sz val="24"/>
        <rFont val="Times New Roman"/>
        <family val="1"/>
        <charset val="204"/>
      </rPr>
      <t>КПКВ 0813121 + 700000,</t>
    </r>
    <r>
      <rPr>
        <sz val="24"/>
        <rFont val="Times New Roman"/>
        <family val="1"/>
        <charset val="204"/>
      </rPr>
      <t xml:space="preserve"> в т.ч. КЕКВ 2111 +574000     КЕКВ 2120 + 126000;                                                 </t>
    </r>
    <r>
      <rPr>
        <b/>
        <sz val="24"/>
        <rFont val="Times New Roman"/>
        <family val="1"/>
        <charset val="204"/>
      </rPr>
      <t>КПКВ 0813104  +2700000</t>
    </r>
    <r>
      <rPr>
        <sz val="24"/>
        <rFont val="Times New Roman"/>
        <family val="1"/>
        <charset val="204"/>
      </rPr>
      <t xml:space="preserve">, в т.ч. КЕКВ 2111 +2200000   КЕКВ 2120+500000;                                        </t>
    </r>
    <r>
      <rPr>
        <b/>
        <sz val="24"/>
        <rFont val="Times New Roman"/>
        <family val="1"/>
        <charset val="204"/>
      </rPr>
      <t>КПКВ 0213133 + 100000,</t>
    </r>
    <r>
      <rPr>
        <sz val="24"/>
        <rFont val="Times New Roman"/>
        <family val="1"/>
        <charset val="204"/>
      </rPr>
      <t xml:space="preserve"> в т.ч. КЕКВ  2610;  </t>
    </r>
    <r>
      <rPr>
        <b/>
        <sz val="24"/>
        <rFont val="Times New Roman"/>
        <family val="1"/>
        <charset val="204"/>
      </rPr>
      <t>КПКВ 1011080            +2070000,</t>
    </r>
    <r>
      <rPr>
        <sz val="24"/>
        <rFont val="Times New Roman"/>
        <family val="1"/>
        <charset val="204"/>
      </rPr>
      <t xml:space="preserve"> в т.ч.  КЕКВ 2111             +1700000  КЕКВ 2120 +370000;         </t>
    </r>
    <r>
      <rPr>
        <b/>
        <sz val="24"/>
        <rFont val="Times New Roman"/>
        <family val="1"/>
        <charset val="204"/>
      </rPr>
      <t>КПКВ 1014030 +500000</t>
    </r>
    <r>
      <rPr>
        <sz val="24"/>
        <rFont val="Times New Roman"/>
        <family val="1"/>
        <charset val="204"/>
      </rPr>
      <t xml:space="preserve"> в т.ч.  КЕКВ 2111 +410000   КЕКВ 2120 + 90000;   </t>
    </r>
    <r>
      <rPr>
        <b/>
        <sz val="24"/>
        <rFont val="Times New Roman"/>
        <family val="1"/>
        <charset val="204"/>
      </rPr>
      <t xml:space="preserve">КПКВ 1014040 </t>
    </r>
    <r>
      <rPr>
        <sz val="24"/>
        <rFont val="Times New Roman"/>
        <family val="1"/>
        <charset val="204"/>
      </rPr>
      <t xml:space="preserve"> </t>
    </r>
    <r>
      <rPr>
        <b/>
        <sz val="24"/>
        <rFont val="Times New Roman"/>
        <family val="1"/>
        <charset val="204"/>
      </rPr>
      <t>+450000</t>
    </r>
    <r>
      <rPr>
        <sz val="24"/>
        <rFont val="Times New Roman"/>
        <family val="1"/>
        <charset val="204"/>
      </rPr>
      <t xml:space="preserve"> в т.ч. КЕКВ 2111</t>
    </r>
    <r>
      <rPr>
        <b/>
        <sz val="24"/>
        <rFont val="Times New Roman"/>
        <family val="1"/>
        <charset val="204"/>
      </rPr>
      <t xml:space="preserve"> </t>
    </r>
    <r>
      <rPr>
        <sz val="24"/>
        <rFont val="Times New Roman"/>
        <family val="1"/>
        <charset val="204"/>
      </rPr>
      <t xml:space="preserve">+370000    КЕКВ 2120 +80000;   </t>
    </r>
    <r>
      <rPr>
        <b/>
        <sz val="24"/>
        <rFont val="Times New Roman"/>
        <family val="1"/>
        <charset val="204"/>
      </rPr>
      <t>КПКВ 1014060</t>
    </r>
    <r>
      <rPr>
        <sz val="24"/>
        <rFont val="Times New Roman"/>
        <family val="1"/>
        <charset val="204"/>
      </rPr>
      <t xml:space="preserve">              </t>
    </r>
    <r>
      <rPr>
        <b/>
        <sz val="24"/>
        <rFont val="Times New Roman"/>
        <family val="1"/>
        <charset val="204"/>
      </rPr>
      <t>+ 250000</t>
    </r>
    <r>
      <rPr>
        <sz val="24"/>
        <rFont val="Times New Roman"/>
        <family val="1"/>
        <charset val="204"/>
      </rPr>
      <t xml:space="preserve">, в т.ч. КЕКВ 2111 + 205000  КЕКВ 2120  +45000;      </t>
    </r>
    <r>
      <rPr>
        <b/>
        <sz val="24"/>
        <rFont val="Times New Roman"/>
        <family val="1"/>
        <charset val="204"/>
      </rPr>
      <t>КПКВ 1115031 +1000000</t>
    </r>
    <r>
      <rPr>
        <sz val="24"/>
        <rFont val="Times New Roman"/>
        <family val="1"/>
        <charset val="204"/>
      </rPr>
      <t xml:space="preserve">, в т.ч. КЕКВ 2111 +820000   КЕКВ 2120             + 180000;                                                </t>
    </r>
    <r>
      <rPr>
        <b/>
        <sz val="24"/>
        <rFont val="Times New Roman"/>
        <family val="1"/>
        <charset val="204"/>
      </rPr>
      <t xml:space="preserve"> КПКВ 3710160 </t>
    </r>
    <r>
      <rPr>
        <sz val="24"/>
        <rFont val="Times New Roman"/>
        <family val="1"/>
        <charset val="204"/>
      </rPr>
      <t xml:space="preserve"> </t>
    </r>
    <r>
      <rPr>
        <b/>
        <sz val="24"/>
        <rFont val="Times New Roman"/>
        <family val="1"/>
        <charset val="204"/>
      </rPr>
      <t>+900000</t>
    </r>
    <r>
      <rPr>
        <sz val="24"/>
        <rFont val="Times New Roman"/>
        <family val="1"/>
        <charset val="204"/>
      </rPr>
      <t>, в т.ч. КЕКВ 2111 +750000 КЕКВ 2120 + 150000;</t>
    </r>
    <r>
      <rPr>
        <b/>
        <sz val="24"/>
        <rFont val="Times New Roman"/>
        <family val="1"/>
        <charset val="204"/>
      </rPr>
      <t xml:space="preserve">   КПКВ 0210160 + 3600000</t>
    </r>
    <r>
      <rPr>
        <sz val="24"/>
        <rFont val="Times New Roman"/>
        <family val="1"/>
        <charset val="204"/>
      </rPr>
      <t xml:space="preserve"> в т.ч. КЕКВ 2111 +3000000  КЕКВ 2120 + 600000; </t>
    </r>
    <r>
      <rPr>
        <b/>
        <sz val="24"/>
        <rFont val="Times New Roman"/>
        <family val="1"/>
        <charset val="204"/>
      </rPr>
      <t>КПКВ 0810160            + 2100000</t>
    </r>
    <r>
      <rPr>
        <sz val="24"/>
        <rFont val="Times New Roman"/>
        <family val="1"/>
        <charset val="204"/>
      </rPr>
      <t xml:space="preserve">, в т.ч. КЕКВ 2111 + 1700000КЕКВ 2120 +400000;              </t>
    </r>
    <r>
      <rPr>
        <b/>
        <sz val="24"/>
        <rFont val="Times New Roman"/>
        <family val="1"/>
        <charset val="204"/>
      </rPr>
      <t>КПКВ 1210160 + 800000</t>
    </r>
    <r>
      <rPr>
        <sz val="24"/>
        <rFont val="Times New Roman"/>
        <family val="1"/>
        <charset val="204"/>
      </rPr>
      <t>, в т.ч.</t>
    </r>
    <r>
      <rPr>
        <b/>
        <sz val="24"/>
        <rFont val="Times New Roman"/>
        <family val="1"/>
        <charset val="204"/>
      </rPr>
      <t xml:space="preserve"> </t>
    </r>
    <r>
      <rPr>
        <sz val="24"/>
        <rFont val="Times New Roman"/>
        <family val="1"/>
        <charset val="204"/>
      </rPr>
      <t xml:space="preserve">КЕКВ 2111 +650000  КЕКВ 2120 + </t>
    </r>
    <r>
      <rPr>
        <b/>
        <sz val="24"/>
        <rFont val="Times New Roman"/>
        <family val="1"/>
        <charset val="204"/>
      </rPr>
      <t xml:space="preserve"> </t>
    </r>
    <r>
      <rPr>
        <sz val="24"/>
        <rFont val="Times New Roman"/>
        <family val="1"/>
        <charset val="204"/>
      </rPr>
      <t>150000</t>
    </r>
    <r>
      <rPr>
        <b/>
        <sz val="24"/>
        <rFont val="Times New Roman"/>
        <family val="1"/>
        <charset val="204"/>
      </rPr>
      <t>;</t>
    </r>
    <r>
      <rPr>
        <sz val="24"/>
        <rFont val="Times New Roman"/>
        <family val="1"/>
        <charset val="204"/>
      </rPr>
      <t xml:space="preserve">  </t>
    </r>
    <r>
      <rPr>
        <b/>
        <sz val="24"/>
        <rFont val="Times New Roman"/>
        <family val="1"/>
        <charset val="204"/>
      </rPr>
      <t>КПКВ 1110160 + 200000</t>
    </r>
    <r>
      <rPr>
        <sz val="24"/>
        <rFont val="Times New Roman"/>
        <family val="1"/>
        <charset val="204"/>
      </rPr>
      <t xml:space="preserve">, в т.ч. 2111 +170000   КЕКВ 2120 +30000; </t>
    </r>
    <r>
      <rPr>
        <b/>
        <sz val="24"/>
        <rFont val="Times New Roman"/>
        <family val="1"/>
        <charset val="204"/>
      </rPr>
      <t xml:space="preserve">КПКВ 0610160 </t>
    </r>
    <r>
      <rPr>
        <sz val="24"/>
        <rFont val="Times New Roman"/>
        <family val="1"/>
        <charset val="204"/>
      </rPr>
      <t xml:space="preserve">+ 300000 в т.ч. КЕКВ 2111 +250000    КЕКВ 2120 +  50000; </t>
    </r>
    <r>
      <rPr>
        <b/>
        <sz val="24"/>
        <rFont val="Times New Roman"/>
        <family val="1"/>
        <charset val="204"/>
      </rPr>
      <t>КПКВ 1010160</t>
    </r>
    <r>
      <rPr>
        <sz val="24"/>
        <rFont val="Times New Roman"/>
        <family val="1"/>
        <charset val="204"/>
      </rPr>
      <t xml:space="preserve"> + 250000 в т.ч. КЕКВ 2111 +205000  КЕКВ 2120 +45000; </t>
    </r>
    <r>
      <rPr>
        <b/>
        <sz val="24"/>
        <rFont val="Times New Roman"/>
        <family val="1"/>
        <charset val="204"/>
      </rPr>
      <t xml:space="preserve">КПКВ 3110160 </t>
    </r>
    <r>
      <rPr>
        <sz val="24"/>
        <rFont val="Times New Roman"/>
        <family val="1"/>
        <charset val="204"/>
      </rPr>
      <t>+450000, в т.ч. КЕКВ 2111 + 350000 КЕКВ 2120  +100000</t>
    </r>
    <r>
      <rPr>
        <b/>
        <sz val="24"/>
        <rFont val="Times New Roman"/>
        <family val="1"/>
        <charset val="204"/>
      </rPr>
      <t xml:space="preserve">          </t>
    </r>
    <r>
      <rPr>
        <sz val="24"/>
        <rFont val="Times New Roman"/>
        <family val="1"/>
        <charset val="204"/>
      </rPr>
      <t xml:space="preserve">               </t>
    </r>
    <r>
      <rPr>
        <b/>
        <sz val="24"/>
        <rFont val="Times New Roman"/>
        <family val="1"/>
        <charset val="204"/>
      </rPr>
      <t xml:space="preserve">     </t>
    </r>
    <r>
      <rPr>
        <sz val="24"/>
        <rFont val="Times New Roman"/>
        <family val="1"/>
        <charset val="204"/>
      </rPr>
      <t xml:space="preserve">                                                            </t>
    </r>
    <r>
      <rPr>
        <b/>
        <sz val="24"/>
        <rFont val="Times New Roman"/>
        <family val="1"/>
        <charset val="204"/>
      </rPr>
      <t xml:space="preserve">       </t>
    </r>
    <r>
      <rPr>
        <sz val="24"/>
        <rFont val="Times New Roman"/>
        <family val="1"/>
        <charset val="204"/>
      </rPr>
      <t xml:space="preserve">         </t>
    </r>
  </si>
  <si>
    <t>Лист управління освіти від 06.03.23 № 01-10/358</t>
  </si>
  <si>
    <t>Укріплення стін та відновлення покриття підлоги в приміщенні гаражу гімназії № 2</t>
  </si>
  <si>
    <t xml:space="preserve">КПКВ </t>
  </si>
  <si>
    <r>
      <rPr>
        <b/>
        <sz val="34"/>
        <rFont val="Times New Roman"/>
        <family val="1"/>
        <charset val="204"/>
      </rPr>
      <t xml:space="preserve">КПКВ 0611021 </t>
    </r>
    <r>
      <rPr>
        <sz val="34"/>
        <rFont val="Times New Roman"/>
        <family val="1"/>
        <charset val="204"/>
      </rPr>
      <t>КЕКВ 2210</t>
    </r>
  </si>
  <si>
    <t xml:space="preserve">Зміни за рахунок вільних залишків  Міжбюджетних трансфертів станом  на 01.01.2023                                                            року - 209 966,48 грн.  </t>
  </si>
  <si>
    <t>Лист управління освіти від 08.03.23 № 01-10/371</t>
  </si>
  <si>
    <t>Створення функціонального класу безпеки інформаційно-просвітницького напряму з технічним оснащенням на базі гімназії № 2 (ремонт стелі та освітлення, придбання меблів, мультимедійного обладнання, проектору, ноутбука)</t>
  </si>
  <si>
    <t>Лист виконкому від 08.03.23 № 19</t>
  </si>
  <si>
    <t>(+,-) 92 000</t>
  </si>
  <si>
    <r>
      <rPr>
        <b/>
        <sz val="36"/>
        <rFont val="Times New Roman"/>
        <family val="1"/>
        <charset val="204"/>
      </rPr>
      <t>КПКВ 0218110</t>
    </r>
    <r>
      <rPr>
        <sz val="36"/>
        <rFont val="Times New Roman"/>
        <family val="1"/>
        <charset val="204"/>
      </rPr>
      <t xml:space="preserve"> КЕКВ 2210-92000, КЕКВ 3110+92000</t>
    </r>
  </si>
  <si>
    <t>Службова записка відділу з питань НС,ЦЗН,ОМР від 13.03.23 р.</t>
  </si>
  <si>
    <t xml:space="preserve">Перерозподіл коштів з Комплексної програми заходів та робіт з територіальної оборони НМТГ на 2023 рік на Програму розвитку цивільного захисту НМТГ </t>
  </si>
  <si>
    <t>Перерозподіл коштів із загального фонду на спеціальний в межах програми розвитку цивільного захисту НМТГ на 2023 рік для придбання сирени повітряної тривоги</t>
  </si>
  <si>
    <t>(+,-) 854 000</t>
  </si>
  <si>
    <t>Лист відділу з питань фізкультури та спорту від 14.03.23 № 02-25/30</t>
  </si>
  <si>
    <t>Фінансування участі спортсменів у спортивних заходах різного рівня</t>
  </si>
  <si>
    <r>
      <rPr>
        <b/>
        <sz val="34"/>
        <rFont val="Times New Roman"/>
        <family val="1"/>
        <charset val="204"/>
      </rPr>
      <t>КПКВ 1115011</t>
    </r>
    <r>
      <rPr>
        <sz val="34"/>
        <rFont val="Times New Roman"/>
        <family val="1"/>
        <charset val="204"/>
      </rPr>
      <t xml:space="preserve"> КЕКВ 2240</t>
    </r>
  </si>
  <si>
    <t xml:space="preserve">Перерозподіл коштів з придбання елементів благоустрою на придбання багаторічних саджанців </t>
  </si>
  <si>
    <t>(+,-) 178 000</t>
  </si>
  <si>
    <r>
      <rPr>
        <b/>
        <sz val="36"/>
        <rFont val="Times New Roman"/>
        <family val="1"/>
        <charset val="204"/>
      </rPr>
      <t xml:space="preserve">КПКВ 1216030 </t>
    </r>
    <r>
      <rPr>
        <sz val="36"/>
        <rFont val="Times New Roman"/>
        <family val="1"/>
        <charset val="204"/>
      </rPr>
      <t>КЕКВ 2210-178000, КЕКВ 3110+178000</t>
    </r>
  </si>
  <si>
    <t>Листи УЖКГ та Б від 07.02.23 № 01-14/90, від 27.02.23 № 01-14/90-3</t>
  </si>
  <si>
    <t xml:space="preserve">Перерозподіл коштів з придбання елементів благоустрою (-381 525 грн.) на придбання дорожніх консолей для регулювання руху на пішохідних переходах - 95000 грн.; 
 на встановлення дорожніх знаків - 95000 грн., монтування поливу зеленої зони по вул. Шевченка від вул. Козачої до вул. 8 Березня - 98000 грн., на обслуговування відеоспостереження по місту - 93525 грн.
</t>
  </si>
  <si>
    <r>
      <rPr>
        <b/>
        <sz val="36"/>
        <rFont val="Times New Roman"/>
        <family val="1"/>
        <charset val="204"/>
      </rPr>
      <t xml:space="preserve">КПКВ 1216030 </t>
    </r>
    <r>
      <rPr>
        <sz val="36"/>
        <rFont val="Times New Roman"/>
        <family val="1"/>
        <charset val="204"/>
      </rPr>
      <t xml:space="preserve">КЕКВ  2210 - 381525;  </t>
    </r>
    <r>
      <rPr>
        <b/>
        <sz val="36"/>
        <rFont val="Times New Roman"/>
        <family val="1"/>
        <charset val="204"/>
      </rPr>
      <t xml:space="preserve">КПКВ 1216030 </t>
    </r>
    <r>
      <rPr>
        <sz val="36"/>
        <rFont val="Times New Roman"/>
        <family val="1"/>
        <charset val="204"/>
      </rPr>
      <t xml:space="preserve">КЕКВ  3110 + 95000;  </t>
    </r>
    <r>
      <rPr>
        <b/>
        <sz val="36"/>
        <rFont val="Times New Roman"/>
        <family val="1"/>
        <charset val="204"/>
      </rPr>
      <t>КПКВ  1216030</t>
    </r>
    <r>
      <rPr>
        <sz val="36"/>
        <rFont val="Times New Roman"/>
        <family val="1"/>
        <charset val="204"/>
      </rPr>
      <t xml:space="preserve"> КЕКВ  2240 + 286525
</t>
    </r>
  </si>
  <si>
    <t>(+,-) 381 525</t>
  </si>
  <si>
    <t>Листи УЖКГ та Б від 27.02.23 № 01-14/90-3, КП ВУКГ від 14.03.23 № 1-3/327</t>
  </si>
  <si>
    <r>
      <t xml:space="preserve">Поточний ремонт та вимощення фундаменту будівлі головного корпусу - </t>
    </r>
    <r>
      <rPr>
        <b/>
        <sz val="36"/>
        <rFont val="Times New Roman"/>
        <family val="1"/>
        <charset val="204"/>
      </rPr>
      <t>148301грн. (Кт)</t>
    </r>
    <r>
      <rPr>
        <sz val="36"/>
        <rFont val="Times New Roman"/>
        <family val="1"/>
        <charset val="204"/>
      </rPr>
      <t xml:space="preserve">; поточний ремонт зовнішніх мереж електропостачання із встановленням дизельного генератора - </t>
    </r>
    <r>
      <rPr>
        <b/>
        <sz val="36"/>
        <rFont val="Times New Roman"/>
        <family val="1"/>
        <charset val="204"/>
      </rPr>
      <t xml:space="preserve">808368 </t>
    </r>
    <r>
      <rPr>
        <sz val="36"/>
        <rFont val="Times New Roman"/>
        <family val="1"/>
        <charset val="204"/>
      </rPr>
      <t>грн.;</t>
    </r>
    <r>
      <rPr>
        <b/>
        <sz val="36"/>
        <rFont val="Times New Roman"/>
        <family val="1"/>
        <charset val="204"/>
      </rPr>
      <t xml:space="preserve"> </t>
    </r>
    <r>
      <rPr>
        <sz val="36"/>
        <rFont val="Times New Roman"/>
        <family val="1"/>
        <charset val="204"/>
      </rPr>
      <t xml:space="preserve">виплата пенсій - </t>
    </r>
    <r>
      <rPr>
        <b/>
        <sz val="36"/>
        <rFont val="Times New Roman"/>
        <family val="1"/>
        <charset val="204"/>
      </rPr>
      <t xml:space="preserve">298000 </t>
    </r>
    <r>
      <rPr>
        <sz val="36"/>
        <rFont val="Times New Roman"/>
        <family val="1"/>
        <charset val="204"/>
      </rPr>
      <t xml:space="preserve">грн.; </t>
    </r>
    <r>
      <rPr>
        <b/>
        <sz val="36"/>
        <rFont val="Times New Roman"/>
        <family val="1"/>
        <charset val="204"/>
      </rPr>
      <t>придбання підмітальної</t>
    </r>
    <r>
      <rPr>
        <sz val="36"/>
        <rFont val="Times New Roman"/>
        <family val="1"/>
        <charset val="204"/>
      </rPr>
      <t xml:space="preserve"> машини-60 000 грн.; капремонт  господарського корпусу для ПЛР -лабораторії - </t>
    </r>
    <r>
      <rPr>
        <b/>
        <sz val="36"/>
        <rFont val="Times New Roman"/>
        <family val="1"/>
        <charset val="204"/>
      </rPr>
      <t>3 433 206</t>
    </r>
    <r>
      <rPr>
        <sz val="36"/>
        <rFont val="Times New Roman"/>
        <family val="1"/>
        <charset val="204"/>
      </rPr>
      <t xml:space="preserve"> грн; програма інформатизації (послуги з програмного забезпечення передачі даних лікарями) -</t>
    </r>
    <r>
      <rPr>
        <b/>
        <sz val="36"/>
        <rFont val="Times New Roman"/>
        <family val="1"/>
        <charset val="204"/>
      </rPr>
      <t>200000</t>
    </r>
    <r>
      <rPr>
        <sz val="36"/>
        <rFont val="Times New Roman"/>
        <family val="1"/>
        <charset val="204"/>
      </rPr>
      <t xml:space="preserve"> грн.</t>
    </r>
  </si>
  <si>
    <t>Поточні ремонти та техобслуговування захисних споруд ЦЗ - 998000 грн.; ремонтні роботи з відновлення системи оповіщення ЦЗ та її обслуговування - 100000 грн.; інструкції для населення, показчики, харчування, обслуговування автономних біотуалетів - 150000 грн.; генератори з комплектами кабелів, ПММ, подовжувачі, вуличні світлові прилади, комплекти освітлення приміщень, засоби автономного опалення, засоби доступу до Інтернету та зв’язку, аптечки, засоби пожежогасіння та для сан.обробки приміщень, для приготування гарячих напоїв - 350000 грн.</t>
  </si>
  <si>
    <t>Лист управління освіти від 15.03.23 № 01-10/414</t>
  </si>
  <si>
    <t>Придбання сушильної машини для ЗДО № 12</t>
  </si>
  <si>
    <t xml:space="preserve"> Лист УЖКГ та Б від 27.02.23 №01-14/90-3</t>
  </si>
  <si>
    <t>(+,-) 500 000</t>
  </si>
  <si>
    <r>
      <rPr>
        <b/>
        <sz val="36"/>
        <rFont val="Times New Roman"/>
        <family val="1"/>
        <charset val="204"/>
      </rPr>
      <t xml:space="preserve">КПКВ 1216030 </t>
    </r>
    <r>
      <rPr>
        <sz val="36"/>
        <rFont val="Times New Roman"/>
        <family val="1"/>
        <charset val="204"/>
      </rPr>
      <t xml:space="preserve">КЕКВ 2210-500000, КЕКВ 2240+400000; </t>
    </r>
    <r>
      <rPr>
        <b/>
        <sz val="36"/>
        <rFont val="Times New Roman"/>
        <family val="1"/>
        <charset val="204"/>
      </rPr>
      <t>КПКВ 1217640</t>
    </r>
    <r>
      <rPr>
        <sz val="36"/>
        <rFont val="Times New Roman"/>
        <family val="1"/>
        <charset val="204"/>
      </rPr>
      <t xml:space="preserve"> КЕКВ 2610+100000</t>
    </r>
  </si>
  <si>
    <t>Лист КНП НМПБ від 14.03.2023 №1-02/162</t>
  </si>
  <si>
    <r>
      <rPr>
        <b/>
        <sz val="34"/>
        <rFont val="Times New Roman"/>
        <family val="1"/>
        <charset val="204"/>
      </rPr>
      <t>КПКВ 1218110</t>
    </r>
    <r>
      <rPr>
        <sz val="34"/>
        <rFont val="Times New Roman"/>
        <family val="1"/>
        <charset val="204"/>
      </rPr>
      <t xml:space="preserve"> КЕКВ 2240+1248000, КЕКВ 2210+350000</t>
    </r>
  </si>
  <si>
    <r>
      <rPr>
        <b/>
        <sz val="36"/>
        <rFont val="Times New Roman"/>
        <family val="1"/>
        <charset val="204"/>
      </rPr>
      <t>КПКВ 1218110</t>
    </r>
    <r>
      <rPr>
        <sz val="36"/>
        <rFont val="Times New Roman"/>
        <family val="1"/>
        <charset val="204"/>
      </rPr>
      <t xml:space="preserve"> КЕКВ 2210-500000, </t>
    </r>
    <r>
      <rPr>
        <b/>
        <sz val="36"/>
        <rFont val="Times New Roman"/>
        <family val="1"/>
        <charset val="204"/>
      </rPr>
      <t>КПКВ 1218240</t>
    </r>
    <r>
      <rPr>
        <sz val="36"/>
        <rFont val="Times New Roman"/>
        <family val="1"/>
        <charset val="204"/>
      </rPr>
      <t xml:space="preserve"> КЕКВ 2210-354000; </t>
    </r>
    <r>
      <rPr>
        <b/>
        <sz val="36"/>
        <rFont val="Times New Roman"/>
        <family val="1"/>
        <charset val="204"/>
      </rPr>
      <t xml:space="preserve">КПКВ 1218110 </t>
    </r>
    <r>
      <rPr>
        <sz val="36"/>
        <rFont val="Times New Roman"/>
        <family val="1"/>
        <charset val="204"/>
      </rPr>
      <t xml:space="preserve">КЕКВ 2210+854000 </t>
    </r>
  </si>
  <si>
    <t xml:space="preserve">Перерозподіл коштів з придбання елементів благоустрою - 500000 грн. на підрізання дерев та кущів - 400000 грн., відшкодування відсотків по кредитам по МЦП «Комплексна програма енергоефективності бюджетної, комунальної та житлової сфери» - 100000 грн.
</t>
  </si>
  <si>
    <r>
      <rPr>
        <b/>
        <sz val="34"/>
        <rFont val="Times New Roman"/>
        <family val="1"/>
        <charset val="204"/>
      </rPr>
      <t xml:space="preserve">КПКВ 3719800  </t>
    </r>
    <r>
      <rPr>
        <sz val="34"/>
        <rFont val="Times New Roman"/>
        <family val="1"/>
        <charset val="204"/>
      </rPr>
      <t xml:space="preserve">       КЕКВ 2620+200000, КЕКВ 3220+450000</t>
    </r>
  </si>
  <si>
    <r>
      <rPr>
        <b/>
        <sz val="34"/>
        <rFont val="Times New Roman"/>
        <family val="1"/>
        <charset val="204"/>
      </rPr>
      <t xml:space="preserve">КПКВ 3719800 </t>
    </r>
    <r>
      <rPr>
        <sz val="34"/>
        <rFont val="Times New Roman"/>
        <family val="1"/>
        <charset val="204"/>
      </rPr>
      <t>КЕКВ 2620+700000, КЕКВ 3220+800000</t>
    </r>
  </si>
  <si>
    <t>В резервний фонд</t>
  </si>
  <si>
    <r>
      <rPr>
        <b/>
        <sz val="34"/>
        <rFont val="Times New Roman"/>
        <family val="1"/>
        <charset val="204"/>
      </rPr>
      <t xml:space="preserve">КПКВ 3719800 </t>
    </r>
    <r>
      <rPr>
        <sz val="34"/>
        <rFont val="Times New Roman"/>
        <family val="1"/>
        <charset val="204"/>
      </rPr>
      <t>КЕКВ 2620 (необхідна програма)</t>
    </r>
  </si>
  <si>
    <t>Лист Управління ком.майна та земельних відносин від 15.03.2023 № 203</t>
  </si>
  <si>
    <t>Додатково на оплату енергоносіїв у зв’язку з передачею в оперативне управління нежитлових приміщень</t>
  </si>
  <si>
    <r>
      <rPr>
        <b/>
        <sz val="34"/>
        <rFont val="Times New Roman"/>
        <family val="1"/>
        <charset val="204"/>
      </rPr>
      <t>КПКВ 3110160</t>
    </r>
    <r>
      <rPr>
        <sz val="34"/>
        <rFont val="Times New Roman"/>
        <family val="1"/>
        <charset val="204"/>
      </rPr>
      <t xml:space="preserve"> КЕКВ 2271+73000, КЕКВ 2272+3000, КЕКВ 2273+7000, КЕКВ 2275+2000</t>
    </r>
  </si>
  <si>
    <t>Інша субвенція з місцевого бюджету на виконання доручень виборців депутатами обласної ради</t>
  </si>
  <si>
    <r>
      <rPr>
        <b/>
        <sz val="36"/>
        <rFont val="Times New Roman"/>
        <family val="1"/>
        <charset val="204"/>
      </rPr>
      <t xml:space="preserve">КПКВ 0212010               </t>
    </r>
    <r>
      <rPr>
        <sz val="36"/>
        <rFont val="Times New Roman"/>
        <family val="1"/>
        <charset val="204"/>
      </rPr>
      <t xml:space="preserve"> КЕКВ 2610</t>
    </r>
  </si>
  <si>
    <r>
      <rPr>
        <b/>
        <sz val="36"/>
        <rFont val="Times New Roman"/>
        <family val="1"/>
        <charset val="204"/>
      </rPr>
      <t xml:space="preserve">КПКВ 1218330  </t>
    </r>
    <r>
      <rPr>
        <sz val="36"/>
        <rFont val="Times New Roman"/>
        <family val="1"/>
        <charset val="204"/>
      </rPr>
      <t xml:space="preserve">    КЕКВ 3110</t>
    </r>
  </si>
  <si>
    <r>
      <rPr>
        <b/>
        <sz val="34"/>
        <rFont val="Times New Roman"/>
        <family val="1"/>
        <charset val="204"/>
      </rPr>
      <t xml:space="preserve">КПКВ 0212010   </t>
    </r>
    <r>
      <rPr>
        <sz val="34"/>
        <rFont val="Times New Roman"/>
        <family val="1"/>
        <charset val="204"/>
      </rPr>
      <t xml:space="preserve">КЕКВ 2610 +1254669 (КЕКВ 2240 + 956669; КЕКВ 2710 +298 000); </t>
    </r>
    <r>
      <rPr>
        <b/>
        <sz val="34"/>
        <rFont val="Times New Roman"/>
        <family val="1"/>
        <charset val="204"/>
      </rPr>
      <t>КПКВ 0217520</t>
    </r>
    <r>
      <rPr>
        <sz val="34"/>
        <rFont val="Times New Roman"/>
        <family val="1"/>
        <charset val="204"/>
      </rPr>
      <t xml:space="preserve"> КЕКВ 2240+200000, </t>
    </r>
    <r>
      <rPr>
        <b/>
        <sz val="34"/>
        <rFont val="Times New Roman"/>
        <family val="1"/>
        <charset val="204"/>
      </rPr>
      <t>КПКВ 0212010</t>
    </r>
    <r>
      <rPr>
        <sz val="34"/>
        <rFont val="Times New Roman"/>
        <family val="1"/>
        <charset val="204"/>
      </rPr>
      <t xml:space="preserve"> КЕКВ 3210 + 3473206 (КЕКВ 3110+40000, КЕКВ 3130+3433206)</t>
    </r>
  </si>
  <si>
    <r>
      <rPr>
        <b/>
        <sz val="34"/>
        <rFont val="Times New Roman"/>
        <family val="1"/>
        <charset val="204"/>
      </rPr>
      <t xml:space="preserve">КПКВ 1216020 </t>
    </r>
    <r>
      <rPr>
        <sz val="34"/>
        <rFont val="Times New Roman"/>
        <family val="1"/>
        <charset val="204"/>
      </rPr>
      <t xml:space="preserve">КЕКВ 2610 </t>
    </r>
  </si>
  <si>
    <r>
      <rPr>
        <b/>
        <sz val="34"/>
        <rFont val="Times New Roman"/>
        <family val="1"/>
        <charset val="204"/>
      </rPr>
      <t xml:space="preserve">КПКВ 0212152 </t>
    </r>
    <r>
      <rPr>
        <sz val="34"/>
        <rFont val="Times New Roman"/>
        <family val="1"/>
        <charset val="204"/>
      </rPr>
      <t>КЕКВ 2730</t>
    </r>
  </si>
  <si>
    <r>
      <rPr>
        <b/>
        <sz val="34"/>
        <rFont val="Times New Roman"/>
        <family val="1"/>
        <charset val="204"/>
      </rPr>
      <t>КПКВ 0210180</t>
    </r>
    <r>
      <rPr>
        <sz val="34"/>
        <rFont val="Times New Roman"/>
        <family val="1"/>
        <charset val="204"/>
      </rPr>
      <t xml:space="preserve">  КЕКВ 2210 </t>
    </r>
  </si>
  <si>
    <r>
      <rPr>
        <b/>
        <sz val="34"/>
        <rFont val="Times New Roman"/>
        <family val="1"/>
        <charset val="204"/>
      </rPr>
      <t>КПКВ 3719800</t>
    </r>
    <r>
      <rPr>
        <sz val="34"/>
        <rFont val="Times New Roman"/>
        <family val="1"/>
        <charset val="204"/>
      </rPr>
      <t xml:space="preserve"> КЕКВ 2620</t>
    </r>
  </si>
  <si>
    <r>
      <rPr>
        <b/>
        <sz val="34"/>
        <rFont val="Times New Roman"/>
        <family val="1"/>
        <charset val="204"/>
      </rPr>
      <t>КПКВ 0611010</t>
    </r>
    <r>
      <rPr>
        <sz val="34"/>
        <rFont val="Times New Roman"/>
        <family val="1"/>
        <charset val="204"/>
      </rPr>
      <t xml:space="preserve"> КЕКВ 3110</t>
    </r>
  </si>
  <si>
    <t>Лист МЦ "Спорт для всіх" від 13.02.23 № 35</t>
  </si>
  <si>
    <t>Лист КНП ЦМЛ ім. М. Галицького від 16.03.2023 № 01-14/48</t>
  </si>
  <si>
    <t>Програма допризовної підготовки, мобілізаційних заходів Ніжинської ТГ на 2023 рік, відшкодування послуг з медичного обстеження юнаків допризовного віку призовників, військовозобов’язаних військово-лікарською комісією</t>
  </si>
  <si>
    <t>(+,-) 130 000</t>
  </si>
  <si>
    <t>Фінансова підтримка на проведення ремонтно-відновлювальних робіт комплексу нежитлових приміщеньза адресою вул. Космонавтів, 67</t>
  </si>
  <si>
    <r>
      <rPr>
        <b/>
        <sz val="34"/>
        <rFont val="Times New Roman"/>
        <family val="1"/>
        <charset val="204"/>
      </rPr>
      <t xml:space="preserve">КПКВ 1216020 </t>
    </r>
    <r>
      <rPr>
        <sz val="34"/>
        <rFont val="Times New Roman"/>
        <family val="1"/>
        <charset val="204"/>
      </rPr>
      <t>КЕКВ 2610</t>
    </r>
  </si>
  <si>
    <t>Фінансування участі футбольної команди м. Ніжина в чемпіонаті Чернігівської області з футболу серед дорослих</t>
  </si>
  <si>
    <t>Лист відділу юридично-кадрового забезпечення від 21.03.23 № 19</t>
  </si>
  <si>
    <t>Програма юридичного обслуговування Ніжинської міської ради та виконавчого комітету НМР на 2023 рік, на виконання рішення суду та правничу допомогу</t>
  </si>
  <si>
    <r>
      <rPr>
        <b/>
        <sz val="34"/>
        <rFont val="Times New Roman"/>
        <family val="1"/>
        <charset val="204"/>
      </rPr>
      <t>КПКВ 0210180</t>
    </r>
    <r>
      <rPr>
        <sz val="34"/>
        <rFont val="Times New Roman"/>
        <family val="1"/>
        <charset val="204"/>
      </rPr>
      <t xml:space="preserve"> КЕКВ 2000</t>
    </r>
  </si>
  <si>
    <t>Лист КНП "Ніжинська ЦРЛ" від 20.03.23 № 151</t>
  </si>
  <si>
    <t xml:space="preserve">Перерозподіл коштів в межах кошторису з оплати енергоносіїв на заробітну плату </t>
  </si>
  <si>
    <t>(+,-) 2 520 000</t>
  </si>
  <si>
    <t>КПКВ 0212010 КЕКВ 2610 (КЕКВ 2271-1194210, КЕКВ 2272-47490, КЕКВ 2273-917200, КЕКВ 2275-361100, КЕКВ 2111+2066000, КЕКВ 2120+454000)</t>
  </si>
  <si>
    <t>Листи КК "Північна" від 15.03.23 № 71, УКМтаЗВ від 16.03.23 № 206</t>
  </si>
  <si>
    <t>Рішення міської ради від 28.02.23 №1-28/2023, лист НРВ поліції ГУ НП в Чернігівській обл. від 20.03.23 № 7101/124/45-2023</t>
  </si>
  <si>
    <r>
      <rPr>
        <b/>
        <sz val="34"/>
        <rFont val="Times New Roman"/>
        <family val="1"/>
        <charset val="204"/>
      </rPr>
      <t>КПКВ 0218220</t>
    </r>
    <r>
      <rPr>
        <sz val="34"/>
        <rFont val="Times New Roman"/>
        <family val="1"/>
        <charset val="204"/>
      </rPr>
      <t xml:space="preserve"> КЕКВ 2240,  зміни до  програми</t>
    </r>
  </si>
  <si>
    <t>Лист фінансового управління від 21.03.23 р. №70</t>
  </si>
  <si>
    <t>КТКВ "Інша діяльність у сфері державного управління", представницькі та інші заходи</t>
  </si>
  <si>
    <r>
      <rPr>
        <b/>
        <sz val="34"/>
        <rFont val="Times New Roman"/>
        <family val="1"/>
        <charset val="204"/>
      </rPr>
      <t>КПКВ 3710180</t>
    </r>
    <r>
      <rPr>
        <sz val="34"/>
        <rFont val="Times New Roman"/>
        <family val="1"/>
        <charset val="204"/>
      </rPr>
      <t xml:space="preserve"> КЕКВ 2210</t>
    </r>
  </si>
  <si>
    <t xml:space="preserve">Перерозподіл кошторисних призначень з реконструкції припливно- витяжної вентиляції нежитлової будівлі головний корпус, Блок В (найпростіше укриття), в т.ч ПВР-                 1 000 000 грн на встановлення системи відеоспостереження - 36 500 грн; матеріали для облаштування коробів для генераторів, електроматеріали для встановлення генератора - 64 300 грн;  склопакети -           29 200 грн.;  центрифугу для білизни - 280 000 грн; сушильну  машину - 290 000 грн;  каток прасувальний - 300 000 грн. </t>
  </si>
  <si>
    <t xml:space="preserve"> Лист УЖКГ та Б від 27.02.23 №01-14/90-4</t>
  </si>
  <si>
    <t>Перерозподіл коштів з придбання елементів благоустрою на стерилізацію та кастрацію тварин</t>
  </si>
  <si>
    <t>(+,-) 95 000</t>
  </si>
  <si>
    <r>
      <rPr>
        <b/>
        <sz val="36"/>
        <rFont val="Times New Roman"/>
        <family val="1"/>
        <charset val="204"/>
      </rPr>
      <t>КПКВ 1216030</t>
    </r>
    <r>
      <rPr>
        <sz val="36"/>
        <rFont val="Times New Roman"/>
        <family val="1"/>
        <charset val="204"/>
      </rPr>
      <t xml:space="preserve"> КЕКВ 2210-95000, КЕКВ 2240+95000</t>
    </r>
  </si>
  <si>
    <r>
      <rPr>
        <b/>
        <sz val="34"/>
        <rFont val="Times New Roman"/>
        <family val="1"/>
        <charset val="204"/>
      </rPr>
      <t>КПКВ 0611021</t>
    </r>
    <r>
      <rPr>
        <sz val="34"/>
        <rFont val="Times New Roman"/>
        <family val="1"/>
        <charset val="204"/>
      </rPr>
      <t xml:space="preserve"> КЕКВ 2210+50000, КЕКВ 2240+50000</t>
    </r>
  </si>
  <si>
    <t>Лист управління освіти від 21.03.23 № 01-10/443</t>
  </si>
  <si>
    <r>
      <rPr>
        <b/>
        <sz val="34"/>
        <rFont val="Times New Roman"/>
        <family val="1"/>
        <charset val="204"/>
      </rPr>
      <t xml:space="preserve">КПКВ 3110180   </t>
    </r>
    <r>
      <rPr>
        <sz val="34"/>
        <rFont val="Times New Roman"/>
        <family val="1"/>
        <charset val="204"/>
      </rPr>
      <t xml:space="preserve">      КЕКВ 2240 (зміни в програму)</t>
    </r>
  </si>
  <si>
    <r>
      <rPr>
        <b/>
        <sz val="36"/>
        <rFont val="Times New Roman"/>
        <family val="1"/>
        <charset val="204"/>
      </rPr>
      <t xml:space="preserve">КПКВ 0217322       </t>
    </r>
    <r>
      <rPr>
        <sz val="36"/>
        <rFont val="Times New Roman"/>
        <family val="1"/>
        <charset val="204"/>
      </rPr>
      <t xml:space="preserve">    КЕКВ 3210 - 130 000 </t>
    </r>
    <r>
      <rPr>
        <b/>
        <sz val="36"/>
        <rFont val="Times New Roman"/>
        <family val="1"/>
        <charset val="204"/>
      </rPr>
      <t>КПКВ 0212030</t>
    </r>
    <r>
      <rPr>
        <sz val="36"/>
        <rFont val="Times New Roman"/>
        <family val="1"/>
        <charset val="204"/>
      </rPr>
      <t xml:space="preserve"> КЕКВ 2610 + 130 000</t>
    </r>
  </si>
  <si>
    <r>
      <rPr>
        <b/>
        <sz val="36"/>
        <rFont val="Times New Roman"/>
        <family val="1"/>
        <charset val="204"/>
      </rPr>
      <t>КПКВ 1218311</t>
    </r>
    <r>
      <rPr>
        <sz val="36"/>
        <rFont val="Times New Roman"/>
        <family val="1"/>
        <charset val="204"/>
      </rPr>
      <t xml:space="preserve"> КЕКВ 2210+95000, КЕКВ 2240+341385; зміни в програму</t>
    </r>
  </si>
  <si>
    <t>КПКВ 0212020 КЕКВ 2610+35000, КПКВ 0212030 КЕКВ 2610+20000, КПКВ 0212100 КЕКВ 2610+20000, КПКВ 0813104 КЕКВ 2210+30000</t>
  </si>
  <si>
    <t>Розпорядження ОВА від 14.03.2023 № 112, лист облради від 16.03.23 № 01-04/205, розпор. міського голови від 17.03.23 № 50</t>
  </si>
  <si>
    <r>
      <rPr>
        <b/>
        <sz val="34"/>
        <rFont val="Times New Roman"/>
        <family val="1"/>
        <charset val="204"/>
      </rPr>
      <t>КПКВ 0212030</t>
    </r>
    <r>
      <rPr>
        <sz val="34"/>
        <rFont val="Times New Roman"/>
        <family val="1"/>
        <charset val="204"/>
      </rPr>
      <t xml:space="preserve"> КЕКВ 2610 (КЕКВ 2111+2500000, КЕКВ 2120+500000) </t>
    </r>
  </si>
  <si>
    <r>
      <rPr>
        <b/>
        <sz val="34"/>
        <rFont val="Times New Roman"/>
        <family val="1"/>
        <charset val="204"/>
      </rPr>
      <t xml:space="preserve">КПКВ 1210180 </t>
    </r>
    <r>
      <rPr>
        <sz val="34"/>
        <rFont val="Times New Roman"/>
        <family val="1"/>
        <charset val="204"/>
      </rPr>
      <t>КЕКВ 2000</t>
    </r>
  </si>
  <si>
    <t>Лист виконкому від 23.03.23 № 23</t>
  </si>
  <si>
    <t>Програма інформатизації діяльності виконавчого комітету НМР Чернігівської області на 2023 рік, закупівля жорсткого диску</t>
  </si>
  <si>
    <r>
      <rPr>
        <b/>
        <sz val="36"/>
        <color theme="1"/>
        <rFont val="Times New Roman"/>
        <family val="1"/>
        <charset val="204"/>
      </rPr>
      <t>КПКВ 0217520</t>
    </r>
    <r>
      <rPr>
        <sz val="36"/>
        <color theme="1"/>
        <rFont val="Times New Roman"/>
        <family val="1"/>
        <charset val="204"/>
      </rPr>
      <t xml:space="preserve"> КЕКВ 2210</t>
    </r>
  </si>
  <si>
    <r>
      <rPr>
        <b/>
        <sz val="34"/>
        <rFont val="Times New Roman"/>
        <family val="1"/>
        <charset val="204"/>
      </rPr>
      <t>КПКВ 0611021 КЕКВ</t>
    </r>
    <r>
      <rPr>
        <sz val="34"/>
        <rFont val="Times New Roman"/>
        <family val="1"/>
        <charset val="204"/>
      </rPr>
      <t xml:space="preserve"> 2210+580500, КЕКВ  2240+35000, КЕКВ 3110+38000, </t>
    </r>
    <r>
      <rPr>
        <b/>
        <sz val="34"/>
        <rFont val="Times New Roman"/>
        <family val="1"/>
        <charset val="204"/>
      </rPr>
      <t>КПКВ 0617520</t>
    </r>
    <r>
      <rPr>
        <sz val="34"/>
        <rFont val="Times New Roman"/>
        <family val="1"/>
        <charset val="204"/>
      </rPr>
      <t xml:space="preserve"> КЕКВ 2210+500, КЕКВ 3110+36000</t>
    </r>
  </si>
  <si>
    <r>
      <rPr>
        <b/>
        <sz val="34"/>
        <rFont val="Times New Roman"/>
        <family val="1"/>
        <charset val="204"/>
      </rPr>
      <t>КПКВ 0611021</t>
    </r>
    <r>
      <rPr>
        <sz val="34"/>
        <rFont val="Times New Roman"/>
        <family val="1"/>
        <charset val="204"/>
      </rPr>
      <t xml:space="preserve"> КЕКВ 2210 + 71000, КЕКВ 2240+1610000; </t>
    </r>
    <r>
      <rPr>
        <b/>
        <sz val="34"/>
        <rFont val="Times New Roman"/>
        <family val="1"/>
        <charset val="204"/>
      </rPr>
      <t xml:space="preserve">КПКВ 0611010 </t>
    </r>
    <r>
      <rPr>
        <sz val="34"/>
        <rFont val="Times New Roman"/>
        <family val="1"/>
        <charset val="204"/>
      </rPr>
      <t xml:space="preserve">КЕКВ 2210+14200; </t>
    </r>
    <r>
      <rPr>
        <b/>
        <sz val="34"/>
        <rFont val="Times New Roman"/>
        <family val="1"/>
        <charset val="204"/>
      </rPr>
      <t>КПКВ 0611070</t>
    </r>
    <r>
      <rPr>
        <sz val="34"/>
        <rFont val="Times New Roman"/>
        <family val="1"/>
        <charset val="204"/>
      </rPr>
      <t xml:space="preserve"> КЕКВ 2210+14200 </t>
    </r>
  </si>
  <si>
    <r>
      <t>Поточний ремонт частини укриття (туалетна кімната) ННВК 16 - 198000, влаштування припливно - витяжної вентиляції в укриттях: гімназії №3 -</t>
    </r>
    <r>
      <rPr>
        <b/>
        <sz val="36"/>
        <rFont val="Times New Roman"/>
        <family val="1"/>
        <charset val="204"/>
      </rPr>
      <t xml:space="preserve"> 1250000</t>
    </r>
    <r>
      <rPr>
        <sz val="36"/>
        <rFont val="Times New Roman"/>
        <family val="1"/>
        <charset val="204"/>
      </rPr>
      <t xml:space="preserve">, гімназії №10-920000, ЗЗСО №15-2300000, ННВК 16-2100000, гімназії №17-1400000; </t>
    </r>
    <r>
      <rPr>
        <b/>
        <sz val="36"/>
        <rFont val="Times New Roman"/>
        <family val="1"/>
        <charset val="204"/>
      </rPr>
      <t>ПКД по поточному ремонту влаштування гідроізоляції фундаментів ПРУ в гімназіях № 7,10 - 360000;</t>
    </r>
    <r>
      <rPr>
        <sz val="36"/>
        <rFont val="Times New Roman"/>
        <family val="1"/>
        <charset val="204"/>
      </rPr>
      <t xml:space="preserve"> </t>
    </r>
    <r>
      <rPr>
        <b/>
        <sz val="36"/>
        <rFont val="Times New Roman"/>
        <family val="1"/>
        <charset val="204"/>
      </rPr>
      <t>придбання шанцевого інструмента для приміщень укриттів в ЗЗСО № 1,3,7,10,13,14, 15,16,17 (63900), в ЗДО № 4,12(14200), в СЮТ, БДЮ (14200); Гімназія №2: придбання шанцевого інструмента для укриття -7100</t>
    </r>
  </si>
  <si>
    <t>Лист КП ВУКГ від 23.03.23 № 1-3/374</t>
  </si>
  <si>
    <t>Придбання культиватора - 33750 грн., газонокосарки бензинової - 27650 грн., аератора бензинового - 23000 грн., травозбірника - 1950 грн.</t>
  </si>
  <si>
    <t>Службова відділу з питань НС, ЦЗН від 23.03.23</t>
  </si>
  <si>
    <r>
      <rPr>
        <b/>
        <sz val="36"/>
        <rFont val="Times New Roman"/>
        <family val="1"/>
        <charset val="204"/>
      </rPr>
      <t>КПКВ 1217670</t>
    </r>
    <r>
      <rPr>
        <sz val="36"/>
        <rFont val="Times New Roman"/>
        <family val="1"/>
        <charset val="204"/>
      </rPr>
      <t xml:space="preserve"> КЕКВ 3210+84400, </t>
    </r>
    <r>
      <rPr>
        <b/>
        <sz val="36"/>
        <rFont val="Times New Roman"/>
        <family val="1"/>
        <charset val="204"/>
      </rPr>
      <t>КПКВ 1216020</t>
    </r>
    <r>
      <rPr>
        <sz val="36"/>
        <rFont val="Times New Roman"/>
        <family val="1"/>
        <charset val="204"/>
      </rPr>
      <t xml:space="preserve"> КЕКВ 2610+1950</t>
    </r>
  </si>
  <si>
    <t>Дорученя бюджетної комісії</t>
  </si>
  <si>
    <r>
      <rPr>
        <b/>
        <sz val="36"/>
        <rFont val="Times New Roman"/>
        <family val="1"/>
        <charset val="204"/>
      </rPr>
      <t xml:space="preserve">КПКВ 0218210 </t>
    </r>
    <r>
      <rPr>
        <sz val="36"/>
        <rFont val="Times New Roman"/>
        <family val="1"/>
        <charset val="204"/>
      </rPr>
      <t xml:space="preserve">   КЕКВ  3210</t>
    </r>
  </si>
  <si>
    <r>
      <rPr>
        <b/>
        <sz val="34"/>
        <rFont val="Times New Roman"/>
        <family val="1"/>
        <charset val="204"/>
      </rPr>
      <t>КПКВ 0212030</t>
    </r>
    <r>
      <rPr>
        <sz val="34"/>
        <rFont val="Times New Roman"/>
        <family val="1"/>
        <charset val="204"/>
      </rPr>
      <t xml:space="preserve">             КЕКВ 2610</t>
    </r>
  </si>
  <si>
    <t>Поточний ремонт даху галереї блоку В                   + 300 000; надання послуг по гістології                         + 800 000</t>
  </si>
  <si>
    <t>Листи КНП НМПБ від 14.03.2023 №1-02/162;  від 23.03.2023 № 1-02/175</t>
  </si>
  <si>
    <t>Міський голова                                         Олександр КОДОЛА</t>
  </si>
  <si>
    <r>
      <rPr>
        <b/>
        <sz val="34"/>
        <rFont val="Times New Roman"/>
        <family val="1"/>
        <charset val="204"/>
      </rPr>
      <t xml:space="preserve">КПКВК 1115031 </t>
    </r>
    <r>
      <rPr>
        <sz val="34"/>
        <rFont val="Times New Roman"/>
        <family val="1"/>
        <charset val="204"/>
      </rPr>
      <t xml:space="preserve"> КЕКВ 2271+300000, КЕКВ 2272+10000, КЕКВ 2273+50000, КЕКВ 2275+10000, КЕКВ 2240+205000; КЕКВ 2240+25000</t>
    </r>
  </si>
  <si>
    <t>Комплексна програма заходів та робіт з територіальної оборони Ніжинської міської територіальної громади на 2023 рік, закупівля та встановлення державних прапорів на пам’ятники  загиблих  воїнів.</t>
  </si>
  <si>
    <t>ННВК № 16 "Престиж": придбання матеріалів для ремонту туалетної кімнати в укритті - 50000 грн., оплата ремонтних робіт - 50000 грн.</t>
  </si>
  <si>
    <t>Придбання   автомобіля КП "Муніципальна служба правопорядку - ВАРТА"Ніжинської міської ради</t>
  </si>
  <si>
    <t xml:space="preserve">від  28 березня  2023 р. №6-29 /2023   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</si>
</sst>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sz val="34"/>
      <name val="Times New Roman"/>
      <family val="1"/>
      <charset val="204"/>
    </font>
    <font>
      <sz val="36"/>
      <name val="Times New Roman"/>
      <family val="1"/>
      <charset val="204"/>
    </font>
    <font>
      <sz val="36"/>
      <color theme="1"/>
      <name val="Times New Roman"/>
      <family val="1"/>
      <charset val="204"/>
    </font>
    <font>
      <b/>
      <sz val="40"/>
      <name val="Times New Roman"/>
      <family val="1"/>
      <charset val="204"/>
    </font>
    <font>
      <b/>
      <sz val="34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b/>
      <sz val="42"/>
      <name val="Times New Roman"/>
      <family val="1"/>
      <charset val="204"/>
    </font>
    <font>
      <sz val="35.5"/>
      <name val="Times New Roman"/>
      <family val="1"/>
      <charset val="204"/>
    </font>
    <font>
      <b/>
      <sz val="35.5"/>
      <name val="Times New Roman"/>
      <family val="1"/>
      <charset val="204"/>
    </font>
    <font>
      <sz val="40"/>
      <name val="Times New Roman"/>
      <family val="1"/>
      <charset val="204"/>
    </font>
    <font>
      <b/>
      <sz val="24"/>
      <name val="Times New Roman"/>
      <family val="1"/>
      <charset val="204"/>
    </font>
    <font>
      <b/>
      <sz val="3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20">
    <xf numFmtId="0" fontId="0" fillId="0" borderId="0" xfId="0"/>
    <xf numFmtId="3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10" fillId="2" borderId="0" xfId="0" applyFont="1" applyFill="1" applyBorder="1" applyAlignment="1"/>
    <xf numFmtId="0" fontId="10" fillId="2" borderId="0" xfId="0" applyFont="1" applyFill="1" applyBorder="1"/>
    <xf numFmtId="0" fontId="4" fillId="2" borderId="0" xfId="0" applyFont="1" applyFill="1"/>
    <xf numFmtId="0" fontId="12" fillId="2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6" fillId="2" borderId="0" xfId="0" applyFont="1" applyFill="1"/>
    <xf numFmtId="0" fontId="12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8" fillId="2" borderId="0" xfId="0" applyFont="1" applyFill="1"/>
    <xf numFmtId="0" fontId="9" fillId="2" borderId="0" xfId="0" applyFont="1" applyFill="1"/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vertical="center" wrapText="1"/>
    </xf>
    <xf numFmtId="49" fontId="7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justify" vertical="center"/>
    </xf>
    <xf numFmtId="3" fontId="12" fillId="2" borderId="2" xfId="0" applyNumberFormat="1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left" vertical="center" wrapText="1"/>
    </xf>
    <xf numFmtId="0" fontId="2" fillId="2" borderId="0" xfId="0" applyFont="1" applyFill="1"/>
    <xf numFmtId="0" fontId="10" fillId="2" borderId="0" xfId="0" applyFont="1" applyFill="1" applyAlignment="1"/>
    <xf numFmtId="0" fontId="10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vertical="center" wrapText="1"/>
    </xf>
    <xf numFmtId="0" fontId="18" fillId="2" borderId="2" xfId="0" applyFont="1" applyFill="1" applyBorder="1" applyAlignment="1">
      <alignment horizontal="left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 applyAlignment="1">
      <alignment horizontal="center" vertical="center" wrapText="1"/>
    </xf>
    <xf numFmtId="4" fontId="21" fillId="2" borderId="0" xfId="0" applyNumberFormat="1" applyFont="1" applyFill="1"/>
    <xf numFmtId="0" fontId="7" fillId="2" borderId="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18" fillId="2" borderId="5" xfId="0" applyFont="1" applyFill="1" applyBorder="1" applyAlignment="1">
      <alignment horizontal="left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0" fontId="12" fillId="2" borderId="2" xfId="0" applyFont="1" applyFill="1" applyBorder="1" applyAlignment="1">
      <alignment horizontal="justify" vertical="center" wrapText="1"/>
    </xf>
    <xf numFmtId="0" fontId="23" fillId="2" borderId="2" xfId="0" applyFont="1" applyFill="1" applyBorder="1" applyAlignment="1">
      <alignment horizontal="justify" vertical="center"/>
    </xf>
    <xf numFmtId="4" fontId="2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12" fillId="0" borderId="2" xfId="0" applyFont="1" applyFill="1" applyBorder="1" applyAlignment="1">
      <alignment horizontal="justify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center" vertical="center" wrapText="1"/>
    </xf>
    <xf numFmtId="3" fontId="12" fillId="2" borderId="0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center" wrapText="1"/>
    </xf>
    <xf numFmtId="0" fontId="12" fillId="2" borderId="6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center" vertical="center" wrapText="1"/>
    </xf>
    <xf numFmtId="3" fontId="12" fillId="2" borderId="6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justify"/>
    </xf>
    <xf numFmtId="0" fontId="14" fillId="2" borderId="5" xfId="0" applyFont="1" applyFill="1" applyBorder="1" applyAlignment="1">
      <alignment horizontal="center" vertical="justify"/>
    </xf>
    <xf numFmtId="0" fontId="14" fillId="2" borderId="4" xfId="0" applyFont="1" applyFill="1" applyBorder="1" applyAlignment="1">
      <alignment horizontal="center" vertical="justify"/>
    </xf>
    <xf numFmtId="0" fontId="12" fillId="2" borderId="7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/>
    <xf numFmtId="0" fontId="7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vertical="center" wrapText="1"/>
    </xf>
    <xf numFmtId="3" fontId="7" fillId="2" borderId="6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123"/>
  <sheetViews>
    <sheetView tabSelected="1" view="pageBreakPreview" topLeftCell="B1" zoomScale="31" zoomScaleSheetLayoutView="31" zoomScalePageLayoutView="25" workbookViewId="0">
      <selection activeCell="F4" sqref="F4"/>
    </sheetView>
  </sheetViews>
  <sheetFormatPr defaultColWidth="8.88671875" defaultRowHeight="46.2"/>
  <cols>
    <col min="1" max="1" width="8.88671875" style="9" hidden="1" customWidth="1"/>
    <col min="2" max="2" width="10.44140625" style="5" customWidth="1"/>
    <col min="3" max="3" width="64.6640625" style="29" customWidth="1"/>
    <col min="4" max="4" width="134" style="30" customWidth="1"/>
    <col min="5" max="5" width="49.5546875" style="31" customWidth="1"/>
    <col min="6" max="6" width="47.33203125" style="31" customWidth="1"/>
    <col min="7" max="7" width="22.33203125" style="31" hidden="1" customWidth="1"/>
    <col min="8" max="8" width="23.44140625" style="31" hidden="1" customWidth="1"/>
    <col min="9" max="9" width="22.5546875" style="31" hidden="1" customWidth="1"/>
    <col min="10" max="10" width="0.109375" style="9" customWidth="1"/>
    <col min="11" max="11" width="68.33203125" style="9" customWidth="1"/>
    <col min="12" max="12" width="23.33203125" style="9" customWidth="1"/>
    <col min="13" max="13" width="8.88671875" style="9"/>
    <col min="14" max="14" width="59.5546875" style="9" customWidth="1"/>
    <col min="15" max="16384" width="8.88671875" style="9"/>
  </cols>
  <sheetData>
    <row r="1" spans="2:11" ht="52.5" customHeight="1">
      <c r="C1" s="6"/>
      <c r="D1" s="7"/>
      <c r="E1" s="8"/>
      <c r="F1" s="108" t="s">
        <v>22</v>
      </c>
      <c r="G1" s="108"/>
      <c r="H1" s="108"/>
      <c r="I1" s="108"/>
      <c r="J1" s="108"/>
      <c r="K1" s="108"/>
    </row>
    <row r="2" spans="2:11" ht="45.75" customHeight="1">
      <c r="B2" s="10"/>
      <c r="C2" s="6"/>
      <c r="D2" s="11"/>
      <c r="E2" s="8"/>
      <c r="F2" s="108" t="s">
        <v>12</v>
      </c>
      <c r="G2" s="108"/>
      <c r="H2" s="108"/>
      <c r="I2" s="108"/>
      <c r="J2" s="108"/>
      <c r="K2" s="108"/>
    </row>
    <row r="3" spans="2:11" ht="30.75" customHeight="1">
      <c r="B3" s="10"/>
      <c r="C3" s="12"/>
      <c r="D3" s="7"/>
      <c r="E3" s="7"/>
      <c r="F3" s="108" t="s">
        <v>269</v>
      </c>
      <c r="G3" s="108"/>
      <c r="H3" s="108"/>
      <c r="I3" s="108"/>
      <c r="J3" s="108"/>
      <c r="K3" s="108"/>
    </row>
    <row r="4" spans="2:11" ht="42.75" customHeight="1">
      <c r="B4" s="10"/>
      <c r="C4" s="12"/>
      <c r="D4" s="7"/>
      <c r="E4" s="7"/>
      <c r="F4" s="50"/>
      <c r="G4" s="50"/>
      <c r="H4" s="50"/>
      <c r="I4" s="50"/>
      <c r="J4" s="13"/>
      <c r="K4" s="13"/>
    </row>
    <row r="5" spans="2:11" s="14" customFormat="1" ht="60.75" customHeight="1">
      <c r="B5" s="109" t="s">
        <v>16</v>
      </c>
      <c r="C5" s="109"/>
      <c r="D5" s="109"/>
      <c r="E5" s="109"/>
      <c r="F5" s="110"/>
      <c r="G5" s="110"/>
      <c r="H5" s="110"/>
      <c r="I5" s="110"/>
      <c r="J5" s="110"/>
      <c r="K5" s="110"/>
    </row>
    <row r="6" spans="2:11" s="18" customFormat="1" ht="213" customHeight="1">
      <c r="B6" s="15" t="s">
        <v>0</v>
      </c>
      <c r="C6" s="16" t="s">
        <v>7</v>
      </c>
      <c r="D6" s="16" t="s">
        <v>3</v>
      </c>
      <c r="E6" s="16" t="s">
        <v>5</v>
      </c>
      <c r="F6" s="51" t="s">
        <v>8</v>
      </c>
      <c r="G6" s="17" t="s">
        <v>4</v>
      </c>
      <c r="H6" s="17" t="s">
        <v>1</v>
      </c>
      <c r="I6" s="17" t="s">
        <v>2</v>
      </c>
      <c r="J6" s="111" t="s">
        <v>6</v>
      </c>
      <c r="K6" s="111"/>
    </row>
    <row r="7" spans="2:11" s="18" customFormat="1" ht="57" customHeight="1">
      <c r="B7" s="93" t="s">
        <v>30</v>
      </c>
      <c r="C7" s="94"/>
      <c r="D7" s="94"/>
      <c r="E7" s="94"/>
      <c r="F7" s="94"/>
      <c r="G7" s="94"/>
      <c r="H7" s="94"/>
      <c r="I7" s="94"/>
      <c r="J7" s="94"/>
      <c r="K7" s="95"/>
    </row>
    <row r="8" spans="2:11" s="18" customFormat="1" ht="323.39999999999998" customHeight="1">
      <c r="B8" s="15">
        <v>1</v>
      </c>
      <c r="C8" s="51" t="s">
        <v>33</v>
      </c>
      <c r="D8" s="15" t="s">
        <v>31</v>
      </c>
      <c r="E8" s="1">
        <v>271200</v>
      </c>
      <c r="F8" s="1">
        <v>271200</v>
      </c>
      <c r="G8" s="17"/>
      <c r="H8" s="17"/>
      <c r="I8" s="17"/>
      <c r="J8" s="51"/>
      <c r="K8" s="15" t="s">
        <v>87</v>
      </c>
    </row>
    <row r="9" spans="2:11" s="18" customFormat="1" ht="366.75" customHeight="1">
      <c r="B9" s="52">
        <v>2</v>
      </c>
      <c r="C9" s="45" t="s">
        <v>85</v>
      </c>
      <c r="D9" s="77" t="s">
        <v>86</v>
      </c>
      <c r="E9" s="47">
        <v>432000</v>
      </c>
      <c r="F9" s="47">
        <f>E9</f>
        <v>432000</v>
      </c>
      <c r="G9" s="32"/>
      <c r="H9" s="32"/>
      <c r="I9" s="32"/>
      <c r="J9" s="45"/>
      <c r="K9" s="52" t="s">
        <v>207</v>
      </c>
    </row>
    <row r="10" spans="2:11" s="18" customFormat="1" ht="374.25" customHeight="1">
      <c r="B10" s="52">
        <v>3</v>
      </c>
      <c r="C10" s="45" t="s">
        <v>129</v>
      </c>
      <c r="D10" s="77" t="s">
        <v>130</v>
      </c>
      <c r="E10" s="47">
        <v>510000</v>
      </c>
      <c r="F10" s="47">
        <v>510000</v>
      </c>
      <c r="G10" s="32"/>
      <c r="H10" s="32"/>
      <c r="I10" s="32"/>
      <c r="J10" s="45"/>
      <c r="K10" s="52" t="s">
        <v>208</v>
      </c>
    </row>
    <row r="11" spans="2:11" s="18" customFormat="1" ht="378" customHeight="1">
      <c r="B11" s="52">
        <v>4</v>
      </c>
      <c r="C11" s="45" t="s">
        <v>246</v>
      </c>
      <c r="D11" s="77" t="s">
        <v>206</v>
      </c>
      <c r="E11" s="47">
        <v>105000</v>
      </c>
      <c r="F11" s="47">
        <v>105000</v>
      </c>
      <c r="G11" s="32"/>
      <c r="H11" s="32"/>
      <c r="I11" s="32"/>
      <c r="J11" s="45"/>
      <c r="K11" s="52" t="s">
        <v>245</v>
      </c>
    </row>
    <row r="12" spans="2:11" s="18" customFormat="1" ht="55.5" customHeight="1">
      <c r="B12" s="21"/>
      <c r="C12" s="33"/>
      <c r="D12" s="24" t="s">
        <v>58</v>
      </c>
      <c r="E12" s="1">
        <f>SUM(E8:E11)</f>
        <v>1318200</v>
      </c>
      <c r="F12" s="1">
        <f>SUM(F8:F11)</f>
        <v>1318200</v>
      </c>
      <c r="G12" s="17"/>
      <c r="H12" s="17"/>
      <c r="I12" s="17"/>
      <c r="J12" s="51"/>
      <c r="K12" s="21"/>
    </row>
    <row r="13" spans="2:11" s="19" customFormat="1" ht="98.25" customHeight="1">
      <c r="B13" s="93" t="s">
        <v>167</v>
      </c>
      <c r="C13" s="94"/>
      <c r="D13" s="94"/>
      <c r="E13" s="94"/>
      <c r="F13" s="94"/>
      <c r="G13" s="94"/>
      <c r="H13" s="94"/>
      <c r="I13" s="94"/>
      <c r="J13" s="94"/>
      <c r="K13" s="95"/>
    </row>
    <row r="14" spans="2:11" s="19" customFormat="1" ht="185.4" customHeight="1">
      <c r="B14" s="15">
        <v>4</v>
      </c>
      <c r="C14" s="51" t="s">
        <v>15</v>
      </c>
      <c r="D14" s="15" t="s">
        <v>34</v>
      </c>
      <c r="E14" s="2">
        <v>11000</v>
      </c>
      <c r="F14" s="2">
        <v>11000</v>
      </c>
      <c r="G14" s="2"/>
      <c r="H14" s="2"/>
      <c r="I14" s="2"/>
      <c r="J14" s="51"/>
      <c r="K14" s="15" t="s">
        <v>20</v>
      </c>
    </row>
    <row r="15" spans="2:11" s="19" customFormat="1" ht="408" customHeight="1">
      <c r="B15" s="53">
        <v>5</v>
      </c>
      <c r="C15" s="51" t="s">
        <v>15</v>
      </c>
      <c r="D15" s="15" t="s">
        <v>35</v>
      </c>
      <c r="E15" s="2">
        <v>198966.48</v>
      </c>
      <c r="F15" s="2">
        <f>E15</f>
        <v>198966.48</v>
      </c>
      <c r="G15" s="2"/>
      <c r="H15" s="2"/>
      <c r="I15" s="2"/>
      <c r="J15" s="51"/>
      <c r="K15" s="15" t="s">
        <v>25</v>
      </c>
    </row>
    <row r="16" spans="2:11" ht="108" customHeight="1">
      <c r="B16" s="104" t="s">
        <v>74</v>
      </c>
      <c r="C16" s="105"/>
      <c r="D16" s="105"/>
      <c r="E16" s="105"/>
      <c r="F16" s="105"/>
      <c r="G16" s="105"/>
      <c r="H16" s="105"/>
      <c r="I16" s="105"/>
      <c r="J16" s="105"/>
      <c r="K16" s="106"/>
    </row>
    <row r="17" spans="2:46" ht="111" customHeight="1">
      <c r="B17" s="96">
        <v>1</v>
      </c>
      <c r="C17" s="87" t="s">
        <v>18</v>
      </c>
      <c r="D17" s="89" t="s">
        <v>19</v>
      </c>
      <c r="E17" s="81">
        <v>61838815</v>
      </c>
      <c r="F17" s="81">
        <v>40000000</v>
      </c>
      <c r="G17" s="4"/>
      <c r="H17" s="4"/>
      <c r="I17" s="4"/>
      <c r="J17" s="3"/>
      <c r="K17" s="112" t="s">
        <v>162</v>
      </c>
      <c r="AT17" s="9" t="s">
        <v>14</v>
      </c>
    </row>
    <row r="18" spans="2:46" ht="408" hidden="1" customHeight="1">
      <c r="B18" s="107"/>
      <c r="C18" s="115"/>
      <c r="D18" s="116"/>
      <c r="E18" s="117"/>
      <c r="F18" s="117"/>
      <c r="G18" s="4"/>
      <c r="H18" s="4"/>
      <c r="I18" s="4"/>
      <c r="J18" s="3"/>
      <c r="K18" s="113"/>
    </row>
    <row r="19" spans="2:46" ht="389.25" hidden="1" customHeight="1">
      <c r="B19" s="107"/>
      <c r="C19" s="115"/>
      <c r="D19" s="116"/>
      <c r="E19" s="117"/>
      <c r="F19" s="117"/>
      <c r="G19" s="4"/>
      <c r="H19" s="4"/>
      <c r="I19" s="4"/>
      <c r="J19" s="3"/>
      <c r="K19" s="113"/>
    </row>
    <row r="20" spans="2:46" ht="408" hidden="1" customHeight="1">
      <c r="B20" s="107"/>
      <c r="C20" s="115"/>
      <c r="D20" s="116"/>
      <c r="E20" s="117"/>
      <c r="F20" s="117"/>
      <c r="G20" s="4"/>
      <c r="H20" s="4"/>
      <c r="I20" s="4"/>
      <c r="J20" s="3"/>
      <c r="K20" s="113"/>
    </row>
    <row r="21" spans="2:46" ht="84" customHeight="1">
      <c r="B21" s="107"/>
      <c r="C21" s="115"/>
      <c r="D21" s="116"/>
      <c r="E21" s="117"/>
      <c r="F21" s="117"/>
      <c r="G21" s="4"/>
      <c r="H21" s="4"/>
      <c r="I21" s="4"/>
      <c r="J21" s="3"/>
      <c r="K21" s="113"/>
    </row>
    <row r="22" spans="2:46" ht="408.6" hidden="1" customHeight="1">
      <c r="B22" s="107"/>
      <c r="C22" s="115"/>
      <c r="D22" s="116"/>
      <c r="E22" s="117"/>
      <c r="F22" s="117"/>
      <c r="G22" s="4"/>
      <c r="H22" s="4"/>
      <c r="I22" s="4"/>
      <c r="J22" s="3"/>
      <c r="K22" s="113"/>
    </row>
    <row r="23" spans="2:46" ht="47.25" customHeight="1">
      <c r="B23" s="97"/>
      <c r="C23" s="115"/>
      <c r="D23" s="116"/>
      <c r="E23" s="117"/>
      <c r="F23" s="117"/>
      <c r="G23" s="4"/>
      <c r="H23" s="4"/>
      <c r="I23" s="4"/>
      <c r="J23" s="3"/>
      <c r="K23" s="113"/>
    </row>
    <row r="24" spans="2:46" ht="84" customHeight="1">
      <c r="B24" s="55"/>
      <c r="C24" s="115"/>
      <c r="D24" s="116"/>
      <c r="E24" s="117"/>
      <c r="F24" s="117"/>
      <c r="G24" s="4"/>
      <c r="H24" s="4"/>
      <c r="I24" s="4"/>
      <c r="J24" s="3"/>
      <c r="K24" s="113"/>
    </row>
    <row r="25" spans="2:46" ht="318.75" customHeight="1">
      <c r="B25" s="55"/>
      <c r="C25" s="115"/>
      <c r="D25" s="116"/>
      <c r="E25" s="117"/>
      <c r="F25" s="117"/>
      <c r="G25" s="4"/>
      <c r="H25" s="4"/>
      <c r="I25" s="4"/>
      <c r="J25" s="3"/>
      <c r="K25" s="113"/>
    </row>
    <row r="26" spans="2:46" ht="409.2" customHeight="1">
      <c r="B26" s="55"/>
      <c r="C26" s="115"/>
      <c r="D26" s="116"/>
      <c r="E26" s="117"/>
      <c r="F26" s="117"/>
      <c r="G26" s="4"/>
      <c r="H26" s="4"/>
      <c r="I26" s="4"/>
      <c r="J26" s="3"/>
      <c r="K26" s="113"/>
    </row>
    <row r="27" spans="2:46" ht="409.2" customHeight="1">
      <c r="B27" s="55"/>
      <c r="C27" s="115"/>
      <c r="D27" s="116"/>
      <c r="E27" s="117"/>
      <c r="F27" s="117"/>
      <c r="G27" s="4"/>
      <c r="H27" s="4"/>
      <c r="I27" s="4"/>
      <c r="J27" s="3"/>
      <c r="K27" s="113"/>
    </row>
    <row r="28" spans="2:46" ht="351" customHeight="1">
      <c r="B28" s="55"/>
      <c r="C28" s="115"/>
      <c r="D28" s="116"/>
      <c r="E28" s="117"/>
      <c r="F28" s="117"/>
      <c r="G28" s="4"/>
      <c r="H28" s="4"/>
      <c r="I28" s="4"/>
      <c r="J28" s="3"/>
      <c r="K28" s="113"/>
    </row>
    <row r="29" spans="2:46" ht="16.2" hidden="1" customHeight="1">
      <c r="B29" s="55"/>
      <c r="C29" s="88"/>
      <c r="D29" s="90"/>
      <c r="E29" s="82"/>
      <c r="F29" s="82"/>
      <c r="G29" s="4"/>
      <c r="H29" s="4"/>
      <c r="I29" s="4"/>
      <c r="J29" s="3"/>
      <c r="K29" s="114"/>
    </row>
    <row r="30" spans="2:46" ht="408.6" customHeight="1">
      <c r="B30" s="20">
        <v>2</v>
      </c>
      <c r="C30" s="51" t="s">
        <v>17</v>
      </c>
      <c r="D30" s="15" t="s">
        <v>119</v>
      </c>
      <c r="E30" s="4">
        <v>411200.12</v>
      </c>
      <c r="F30" s="4">
        <v>411200</v>
      </c>
      <c r="G30" s="4"/>
      <c r="H30" s="4"/>
      <c r="I30" s="4"/>
      <c r="J30" s="3"/>
      <c r="K30" s="22" t="s">
        <v>116</v>
      </c>
    </row>
    <row r="31" spans="2:46" ht="235.5" customHeight="1">
      <c r="B31" s="20">
        <v>3</v>
      </c>
      <c r="C31" s="51" t="s">
        <v>24</v>
      </c>
      <c r="D31" s="15" t="s">
        <v>36</v>
      </c>
      <c r="E31" s="4">
        <v>100000</v>
      </c>
      <c r="F31" s="4">
        <v>100000</v>
      </c>
      <c r="G31" s="4"/>
      <c r="H31" s="4"/>
      <c r="I31" s="4"/>
      <c r="J31" s="3"/>
      <c r="K31" s="22" t="s">
        <v>242</v>
      </c>
    </row>
    <row r="32" spans="2:46" ht="409.2" customHeight="1">
      <c r="B32" s="96">
        <v>4</v>
      </c>
      <c r="C32" s="87" t="s">
        <v>37</v>
      </c>
      <c r="D32" s="89" t="s">
        <v>188</v>
      </c>
      <c r="E32" s="81">
        <v>4947875</v>
      </c>
      <c r="F32" s="81">
        <f>446301+3433206+808368+40000+200000</f>
        <v>4927875</v>
      </c>
      <c r="G32" s="4"/>
      <c r="H32" s="4"/>
      <c r="I32" s="4"/>
      <c r="J32" s="3"/>
      <c r="K32" s="98" t="s">
        <v>209</v>
      </c>
    </row>
    <row r="33" spans="2:11" ht="144.75" customHeight="1">
      <c r="B33" s="97"/>
      <c r="C33" s="88"/>
      <c r="D33" s="90"/>
      <c r="E33" s="82"/>
      <c r="F33" s="82"/>
      <c r="G33" s="4"/>
      <c r="H33" s="4"/>
      <c r="I33" s="4"/>
      <c r="J33" s="3"/>
      <c r="K33" s="99"/>
    </row>
    <row r="34" spans="2:11" ht="285.75" customHeight="1">
      <c r="B34" s="20">
        <v>5</v>
      </c>
      <c r="C34" s="51" t="s">
        <v>21</v>
      </c>
      <c r="D34" s="21" t="s">
        <v>97</v>
      </c>
      <c r="E34" s="4">
        <v>1870000</v>
      </c>
      <c r="F34" s="4">
        <v>650000</v>
      </c>
      <c r="G34" s="4"/>
      <c r="H34" s="4"/>
      <c r="I34" s="4"/>
      <c r="J34" s="3"/>
      <c r="K34" s="22" t="s">
        <v>199</v>
      </c>
    </row>
    <row r="35" spans="2:11" ht="155.25" customHeight="1">
      <c r="B35" s="20">
        <v>6</v>
      </c>
      <c r="C35" s="51" t="s">
        <v>29</v>
      </c>
      <c r="D35" s="21" t="s">
        <v>32</v>
      </c>
      <c r="E35" s="4">
        <v>110000</v>
      </c>
      <c r="F35" s="4">
        <v>110000</v>
      </c>
      <c r="G35" s="4"/>
      <c r="H35" s="4"/>
      <c r="I35" s="4"/>
      <c r="J35" s="3"/>
      <c r="K35" s="22" t="s">
        <v>27</v>
      </c>
    </row>
    <row r="36" spans="2:11" ht="179.25" customHeight="1">
      <c r="B36" s="20">
        <v>7</v>
      </c>
      <c r="C36" s="51" t="s">
        <v>38</v>
      </c>
      <c r="D36" s="21" t="s">
        <v>39</v>
      </c>
      <c r="E36" s="4">
        <v>168000</v>
      </c>
      <c r="F36" s="4" t="s">
        <v>79</v>
      </c>
      <c r="G36" s="4"/>
      <c r="H36" s="4"/>
      <c r="I36" s="4"/>
      <c r="J36" s="3"/>
      <c r="K36" s="22" t="s">
        <v>59</v>
      </c>
    </row>
    <row r="37" spans="2:11" ht="140.25" customHeight="1">
      <c r="B37" s="20">
        <v>8</v>
      </c>
      <c r="C37" s="51" t="s">
        <v>112</v>
      </c>
      <c r="D37" s="21" t="s">
        <v>113</v>
      </c>
      <c r="E37" s="4">
        <v>26600</v>
      </c>
      <c r="F37" s="4">
        <v>26600</v>
      </c>
      <c r="G37" s="4"/>
      <c r="H37" s="4"/>
      <c r="I37" s="4"/>
      <c r="J37" s="3"/>
      <c r="K37" s="22" t="s">
        <v>210</v>
      </c>
    </row>
    <row r="38" spans="2:11" ht="189" customHeight="1">
      <c r="B38" s="20">
        <v>9</v>
      </c>
      <c r="C38" s="51" t="s">
        <v>127</v>
      </c>
      <c r="D38" s="21" t="s">
        <v>40</v>
      </c>
      <c r="E38" s="4">
        <v>49000</v>
      </c>
      <c r="F38" s="4">
        <v>49000</v>
      </c>
      <c r="G38" s="4"/>
      <c r="H38" s="4"/>
      <c r="I38" s="4"/>
      <c r="J38" s="3" t="s">
        <v>41</v>
      </c>
      <c r="K38" s="22" t="s">
        <v>42</v>
      </c>
    </row>
    <row r="39" spans="2:11" ht="183.75" customHeight="1">
      <c r="B39" s="20">
        <v>10</v>
      </c>
      <c r="C39" s="51" t="s">
        <v>43</v>
      </c>
      <c r="D39" s="21" t="s">
        <v>44</v>
      </c>
      <c r="E39" s="4">
        <v>6400000</v>
      </c>
      <c r="F39" s="4" t="s">
        <v>79</v>
      </c>
      <c r="G39" s="4"/>
      <c r="H39" s="4"/>
      <c r="I39" s="4"/>
      <c r="J39" s="3"/>
      <c r="K39" s="22" t="s">
        <v>45</v>
      </c>
    </row>
    <row r="40" spans="2:11" ht="231.75" customHeight="1">
      <c r="B40" s="20">
        <v>11</v>
      </c>
      <c r="C40" s="51" t="s">
        <v>46</v>
      </c>
      <c r="D40" s="21" t="s">
        <v>47</v>
      </c>
      <c r="E40" s="4">
        <v>12763</v>
      </c>
      <c r="F40" s="4">
        <v>12763</v>
      </c>
      <c r="G40" s="4"/>
      <c r="H40" s="4"/>
      <c r="I40" s="4"/>
      <c r="J40" s="3"/>
      <c r="K40" s="22" t="s">
        <v>68</v>
      </c>
    </row>
    <row r="41" spans="2:11" ht="234" customHeight="1">
      <c r="B41" s="20">
        <v>12</v>
      </c>
      <c r="C41" s="51" t="s">
        <v>48</v>
      </c>
      <c r="D41" s="21" t="s">
        <v>49</v>
      </c>
      <c r="E41" s="4">
        <v>15000</v>
      </c>
      <c r="F41" s="4">
        <v>15000</v>
      </c>
      <c r="G41" s="4"/>
      <c r="H41" s="4"/>
      <c r="I41" s="4"/>
      <c r="J41" s="3" t="s">
        <v>50</v>
      </c>
      <c r="K41" s="23" t="s">
        <v>69</v>
      </c>
    </row>
    <row r="42" spans="2:11" ht="152.25" customHeight="1">
      <c r="B42" s="20">
        <v>13</v>
      </c>
      <c r="C42" s="51" t="s">
        <v>80</v>
      </c>
      <c r="D42" s="21" t="s">
        <v>81</v>
      </c>
      <c r="E42" s="4">
        <v>192000</v>
      </c>
      <c r="F42" s="4">
        <v>192000</v>
      </c>
      <c r="G42" s="4"/>
      <c r="H42" s="4"/>
      <c r="I42" s="4"/>
      <c r="J42" s="3"/>
      <c r="K42" s="22" t="s">
        <v>82</v>
      </c>
    </row>
    <row r="43" spans="2:11" ht="135.75" customHeight="1">
      <c r="B43" s="20">
        <v>14</v>
      </c>
      <c r="C43" s="51" t="s">
        <v>51</v>
      </c>
      <c r="D43" s="21" t="s">
        <v>52</v>
      </c>
      <c r="E43" s="4">
        <v>250000</v>
      </c>
      <c r="F43" s="4" t="s">
        <v>79</v>
      </c>
      <c r="G43" s="4"/>
      <c r="H43" s="4"/>
      <c r="I43" s="4"/>
      <c r="J43" s="3"/>
      <c r="K43" s="22"/>
    </row>
    <row r="44" spans="2:11" ht="133.5" customHeight="1">
      <c r="B44" s="20">
        <v>15</v>
      </c>
      <c r="C44" s="51" t="s">
        <v>53</v>
      </c>
      <c r="D44" s="21" t="s">
        <v>54</v>
      </c>
      <c r="E44" s="4">
        <v>100000</v>
      </c>
      <c r="F44" s="4" t="s">
        <v>79</v>
      </c>
      <c r="G44" s="4"/>
      <c r="H44" s="4"/>
      <c r="I44" s="4"/>
      <c r="J44" s="3"/>
      <c r="K44" s="22"/>
    </row>
    <row r="45" spans="2:11" ht="191.25" customHeight="1">
      <c r="B45" s="20">
        <v>16</v>
      </c>
      <c r="C45" s="51" t="s">
        <v>55</v>
      </c>
      <c r="D45" s="21" t="s">
        <v>56</v>
      </c>
      <c r="E45" s="4">
        <v>1482100</v>
      </c>
      <c r="F45" s="4">
        <v>1482100</v>
      </c>
      <c r="G45" s="4"/>
      <c r="H45" s="4"/>
      <c r="I45" s="4"/>
      <c r="J45" s="3"/>
      <c r="K45" s="22" t="s">
        <v>57</v>
      </c>
    </row>
    <row r="46" spans="2:11" ht="138" customHeight="1">
      <c r="B46" s="20">
        <v>17</v>
      </c>
      <c r="C46" s="51" t="s">
        <v>60</v>
      </c>
      <c r="D46" s="21" t="s">
        <v>61</v>
      </c>
      <c r="E46" s="4">
        <v>963000</v>
      </c>
      <c r="F46" s="4" t="s">
        <v>79</v>
      </c>
      <c r="G46" s="4"/>
      <c r="H46" s="4"/>
      <c r="I46" s="4"/>
      <c r="J46" s="3"/>
      <c r="K46" s="22" t="s">
        <v>62</v>
      </c>
    </row>
    <row r="47" spans="2:11" ht="174.75" customHeight="1">
      <c r="B47" s="20">
        <v>18</v>
      </c>
      <c r="C47" s="51" t="s">
        <v>63</v>
      </c>
      <c r="D47" s="21" t="s">
        <v>64</v>
      </c>
      <c r="E47" s="4">
        <v>8368100</v>
      </c>
      <c r="F47" s="4">
        <v>3000000</v>
      </c>
      <c r="G47" s="4"/>
      <c r="H47" s="4"/>
      <c r="I47" s="4"/>
      <c r="J47" s="3"/>
      <c r="K47" s="22" t="s">
        <v>247</v>
      </c>
    </row>
    <row r="48" spans="2:11" ht="137.25" customHeight="1">
      <c r="B48" s="20">
        <v>19</v>
      </c>
      <c r="C48" s="51" t="s">
        <v>65</v>
      </c>
      <c r="D48" s="21" t="s">
        <v>103</v>
      </c>
      <c r="E48" s="4">
        <v>1090000</v>
      </c>
      <c r="F48" s="4">
        <v>1090000</v>
      </c>
      <c r="G48" s="4"/>
      <c r="H48" s="4"/>
      <c r="I48" s="4"/>
      <c r="J48" s="3"/>
      <c r="K48" s="22" t="s">
        <v>104</v>
      </c>
    </row>
    <row r="49" spans="2:11" ht="263.25" customHeight="1">
      <c r="B49" s="20">
        <v>20</v>
      </c>
      <c r="C49" s="51" t="s">
        <v>65</v>
      </c>
      <c r="D49" s="21" t="s">
        <v>106</v>
      </c>
      <c r="E49" s="4">
        <v>193820</v>
      </c>
      <c r="F49" s="4">
        <v>193820</v>
      </c>
      <c r="G49" s="4"/>
      <c r="H49" s="4"/>
      <c r="I49" s="4"/>
      <c r="J49" s="3"/>
      <c r="K49" s="22" t="s">
        <v>117</v>
      </c>
    </row>
    <row r="50" spans="2:11" ht="329.25" customHeight="1">
      <c r="B50" s="96">
        <v>21</v>
      </c>
      <c r="C50" s="87" t="s">
        <v>128</v>
      </c>
      <c r="D50" s="89" t="s">
        <v>189</v>
      </c>
      <c r="E50" s="81">
        <f>1400000+198000</f>
        <v>1598000</v>
      </c>
      <c r="F50" s="81">
        <f>1400000+198000</f>
        <v>1598000</v>
      </c>
      <c r="G50" s="4"/>
      <c r="H50" s="4"/>
      <c r="I50" s="4"/>
      <c r="J50" s="3"/>
      <c r="K50" s="98" t="s">
        <v>196</v>
      </c>
    </row>
    <row r="51" spans="2:11" ht="325.5" customHeight="1">
      <c r="B51" s="97"/>
      <c r="C51" s="88"/>
      <c r="D51" s="90"/>
      <c r="E51" s="82"/>
      <c r="F51" s="82"/>
      <c r="G51" s="4"/>
      <c r="H51" s="4"/>
      <c r="I51" s="4"/>
      <c r="J51" s="3"/>
      <c r="K51" s="99"/>
    </row>
    <row r="52" spans="2:11" ht="234.75" customHeight="1">
      <c r="B52" s="20">
        <v>22</v>
      </c>
      <c r="C52" s="51" t="s">
        <v>67</v>
      </c>
      <c r="D52" s="34" t="s">
        <v>96</v>
      </c>
      <c r="E52" s="4">
        <v>100000</v>
      </c>
      <c r="F52" s="4">
        <v>100000</v>
      </c>
      <c r="G52" s="4"/>
      <c r="H52" s="4"/>
      <c r="I52" s="4"/>
      <c r="J52" s="3"/>
      <c r="K52" s="22" t="s">
        <v>26</v>
      </c>
    </row>
    <row r="53" spans="2:11" ht="239.25" customHeight="1">
      <c r="B53" s="20">
        <v>23</v>
      </c>
      <c r="C53" s="51" t="s">
        <v>131</v>
      </c>
      <c r="D53" s="21" t="s">
        <v>132</v>
      </c>
      <c r="E53" s="4">
        <v>60000</v>
      </c>
      <c r="F53" s="4">
        <v>60000</v>
      </c>
      <c r="G53" s="4"/>
      <c r="H53" s="4"/>
      <c r="I53" s="4"/>
      <c r="J53" s="3"/>
      <c r="K53" s="22" t="s">
        <v>133</v>
      </c>
    </row>
    <row r="54" spans="2:11" ht="409.5" customHeight="1">
      <c r="B54" s="20">
        <v>24</v>
      </c>
      <c r="C54" s="51" t="s">
        <v>72</v>
      </c>
      <c r="D54" s="21" t="s">
        <v>149</v>
      </c>
      <c r="E54" s="4">
        <v>1050000</v>
      </c>
      <c r="F54" s="4">
        <v>600000</v>
      </c>
      <c r="G54" s="4"/>
      <c r="H54" s="4"/>
      <c r="I54" s="4"/>
      <c r="J54" s="3"/>
      <c r="K54" s="22" t="s">
        <v>265</v>
      </c>
    </row>
    <row r="55" spans="2:11" ht="408" customHeight="1">
      <c r="B55" s="96">
        <v>25</v>
      </c>
      <c r="C55" s="87" t="s">
        <v>73</v>
      </c>
      <c r="D55" s="102" t="s">
        <v>84</v>
      </c>
      <c r="E55" s="81">
        <v>5523100</v>
      </c>
      <c r="F55" s="81">
        <v>5523100</v>
      </c>
      <c r="G55" s="4"/>
      <c r="H55" s="4"/>
      <c r="I55" s="4"/>
      <c r="J55" s="3"/>
      <c r="K55" s="98" t="s">
        <v>83</v>
      </c>
    </row>
    <row r="56" spans="2:11" ht="384" customHeight="1">
      <c r="B56" s="97"/>
      <c r="C56" s="88"/>
      <c r="D56" s="103"/>
      <c r="E56" s="82"/>
      <c r="F56" s="82"/>
      <c r="G56" s="4"/>
      <c r="H56" s="4"/>
      <c r="I56" s="4"/>
      <c r="J56" s="3"/>
      <c r="K56" s="99"/>
    </row>
    <row r="57" spans="2:11" ht="330" customHeight="1">
      <c r="B57" s="20">
        <v>26</v>
      </c>
      <c r="C57" s="51" t="s">
        <v>230</v>
      </c>
      <c r="D57" s="21" t="s">
        <v>76</v>
      </c>
      <c r="E57" s="4">
        <v>1500000</v>
      </c>
      <c r="F57" s="4">
        <v>1500000</v>
      </c>
      <c r="G57" s="4"/>
      <c r="H57" s="4"/>
      <c r="I57" s="4"/>
      <c r="J57" s="3"/>
      <c r="K57" s="22" t="s">
        <v>200</v>
      </c>
    </row>
    <row r="58" spans="2:11" ht="156" customHeight="1">
      <c r="B58" s="20">
        <v>27</v>
      </c>
      <c r="C58" s="51" t="s">
        <v>77</v>
      </c>
      <c r="D58" s="21" t="s">
        <v>78</v>
      </c>
      <c r="E58" s="4">
        <v>500000</v>
      </c>
      <c r="F58" s="4">
        <v>250000</v>
      </c>
      <c r="G58" s="4"/>
      <c r="H58" s="4"/>
      <c r="I58" s="4"/>
      <c r="J58" s="3"/>
      <c r="K58" s="22" t="s">
        <v>201</v>
      </c>
    </row>
    <row r="59" spans="2:11" ht="276.75" customHeight="1">
      <c r="B59" s="20">
        <v>28</v>
      </c>
      <c r="C59" s="51" t="s">
        <v>126</v>
      </c>
      <c r="D59" s="21" t="s">
        <v>100</v>
      </c>
      <c r="E59" s="4">
        <v>8216000</v>
      </c>
      <c r="F59" s="4">
        <v>8216000</v>
      </c>
      <c r="G59" s="4"/>
      <c r="H59" s="4"/>
      <c r="I59" s="4"/>
      <c r="J59" s="3"/>
      <c r="K59" s="22" t="s">
        <v>118</v>
      </c>
    </row>
    <row r="60" spans="2:11" ht="187.5" customHeight="1">
      <c r="B60" s="20">
        <v>29</v>
      </c>
      <c r="C60" s="51" t="s">
        <v>88</v>
      </c>
      <c r="D60" s="21" t="s">
        <v>89</v>
      </c>
      <c r="E60" s="4">
        <v>45000</v>
      </c>
      <c r="F60" s="4">
        <v>45000</v>
      </c>
      <c r="G60" s="4"/>
      <c r="H60" s="4"/>
      <c r="I60" s="4"/>
      <c r="J60" s="3"/>
      <c r="K60" s="22" t="s">
        <v>90</v>
      </c>
    </row>
    <row r="61" spans="2:11" ht="282" customHeight="1">
      <c r="B61" s="20">
        <v>30</v>
      </c>
      <c r="C61" s="51" t="s">
        <v>91</v>
      </c>
      <c r="D61" s="21" t="s">
        <v>93</v>
      </c>
      <c r="E61" s="4">
        <v>372000</v>
      </c>
      <c r="F61" s="4">
        <v>372000</v>
      </c>
      <c r="G61" s="4"/>
      <c r="H61" s="4"/>
      <c r="I61" s="4"/>
      <c r="J61" s="3"/>
      <c r="K61" s="22" t="s">
        <v>95</v>
      </c>
    </row>
    <row r="62" spans="2:11" ht="184.5" customHeight="1">
      <c r="B62" s="20">
        <v>31</v>
      </c>
      <c r="C62" s="51" t="s">
        <v>92</v>
      </c>
      <c r="D62" s="21" t="s">
        <v>94</v>
      </c>
      <c r="E62" s="4">
        <v>330000</v>
      </c>
      <c r="F62" s="4">
        <v>100000</v>
      </c>
      <c r="G62" s="4"/>
      <c r="H62" s="4"/>
      <c r="I62" s="4"/>
      <c r="J62" s="3"/>
      <c r="K62" s="22" t="s">
        <v>211</v>
      </c>
    </row>
    <row r="63" spans="2:11" ht="277.5" customHeight="1">
      <c r="B63" s="20">
        <v>32</v>
      </c>
      <c r="C63" s="51" t="s">
        <v>101</v>
      </c>
      <c r="D63" s="21" t="s">
        <v>102</v>
      </c>
      <c r="E63" s="4">
        <v>120000</v>
      </c>
      <c r="F63" s="4">
        <v>120000</v>
      </c>
      <c r="G63" s="4"/>
      <c r="H63" s="4"/>
      <c r="I63" s="4"/>
      <c r="J63" s="3"/>
      <c r="K63" s="22" t="s">
        <v>202</v>
      </c>
    </row>
    <row r="64" spans="2:11" ht="184.5" customHeight="1">
      <c r="B64" s="20">
        <v>33</v>
      </c>
      <c r="C64" s="51" t="s">
        <v>137</v>
      </c>
      <c r="D64" s="21" t="s">
        <v>134</v>
      </c>
      <c r="E64" s="4">
        <v>475000</v>
      </c>
      <c r="F64" s="4">
        <v>475000</v>
      </c>
      <c r="G64" s="4"/>
      <c r="H64" s="4"/>
      <c r="I64" s="4"/>
      <c r="J64" s="3"/>
      <c r="K64" s="22" t="s">
        <v>138</v>
      </c>
    </row>
    <row r="65" spans="2:11" ht="284.25" customHeight="1">
      <c r="B65" s="20">
        <v>34</v>
      </c>
      <c r="C65" s="23" t="s">
        <v>135</v>
      </c>
      <c r="D65" s="21" t="s">
        <v>136</v>
      </c>
      <c r="E65" s="4">
        <v>19900</v>
      </c>
      <c r="F65" s="4">
        <v>19900</v>
      </c>
      <c r="G65" s="4"/>
      <c r="H65" s="4"/>
      <c r="I65" s="4"/>
      <c r="J65" s="3"/>
      <c r="K65" s="22" t="s">
        <v>212</v>
      </c>
    </row>
    <row r="66" spans="2:11" ht="234" customHeight="1">
      <c r="B66" s="20">
        <v>35</v>
      </c>
      <c r="C66" s="51" t="s">
        <v>143</v>
      </c>
      <c r="D66" s="21" t="s">
        <v>144</v>
      </c>
      <c r="E66" s="4">
        <v>5556450</v>
      </c>
      <c r="F66" s="4">
        <v>5556450</v>
      </c>
      <c r="G66" s="4"/>
      <c r="H66" s="4"/>
      <c r="I66" s="4"/>
      <c r="J66" s="3"/>
      <c r="K66" s="22" t="s">
        <v>145</v>
      </c>
    </row>
    <row r="67" spans="2:11" ht="361.5" customHeight="1">
      <c r="B67" s="96">
        <v>36</v>
      </c>
      <c r="C67" s="87" t="s">
        <v>146</v>
      </c>
      <c r="D67" s="79" t="s">
        <v>254</v>
      </c>
      <c r="E67" s="81">
        <v>8620300</v>
      </c>
      <c r="F67" s="81">
        <f>1250000+180000+180000+63900+14200+14200+7100</f>
        <v>1709400</v>
      </c>
      <c r="G67" s="4"/>
      <c r="H67" s="4"/>
      <c r="I67" s="4"/>
      <c r="J67" s="3"/>
      <c r="K67" s="98" t="s">
        <v>253</v>
      </c>
    </row>
    <row r="68" spans="2:11" ht="342.75" customHeight="1">
      <c r="B68" s="97"/>
      <c r="C68" s="88"/>
      <c r="D68" s="80"/>
      <c r="E68" s="82"/>
      <c r="F68" s="82"/>
      <c r="G68" s="4"/>
      <c r="H68" s="4"/>
      <c r="I68" s="4"/>
      <c r="J68" s="3"/>
      <c r="K68" s="99"/>
    </row>
    <row r="69" spans="2:11" ht="97.5" customHeight="1">
      <c r="B69" s="20">
        <v>37</v>
      </c>
      <c r="C69" s="51" t="s">
        <v>147</v>
      </c>
      <c r="D69" s="21" t="s">
        <v>148</v>
      </c>
      <c r="E69" s="4">
        <v>10000000</v>
      </c>
      <c r="F69" s="4">
        <v>10000000</v>
      </c>
      <c r="G69" s="4"/>
      <c r="H69" s="4"/>
      <c r="I69" s="4"/>
      <c r="J69" s="3"/>
      <c r="K69" s="22" t="s">
        <v>213</v>
      </c>
    </row>
    <row r="70" spans="2:11" ht="185.25" customHeight="1">
      <c r="B70" s="20">
        <v>38</v>
      </c>
      <c r="C70" s="51" t="s">
        <v>190</v>
      </c>
      <c r="D70" s="21" t="s">
        <v>191</v>
      </c>
      <c r="E70" s="4">
        <v>25000</v>
      </c>
      <c r="F70" s="4">
        <v>25000</v>
      </c>
      <c r="G70" s="4"/>
      <c r="H70" s="4"/>
      <c r="I70" s="4"/>
      <c r="J70" s="3"/>
      <c r="K70" s="22" t="s">
        <v>214</v>
      </c>
    </row>
    <row r="71" spans="2:11" ht="141" customHeight="1">
      <c r="B71" s="20">
        <v>39</v>
      </c>
      <c r="C71" s="51" t="s">
        <v>163</v>
      </c>
      <c r="D71" s="21" t="s">
        <v>164</v>
      </c>
      <c r="E71" s="4">
        <v>75000</v>
      </c>
      <c r="F71" s="4">
        <v>75000</v>
      </c>
      <c r="G71" s="4"/>
      <c r="H71" s="4"/>
      <c r="I71" s="4"/>
      <c r="J71" s="3" t="s">
        <v>165</v>
      </c>
      <c r="K71" s="22" t="s">
        <v>166</v>
      </c>
    </row>
    <row r="72" spans="2:11" ht="303.75" customHeight="1">
      <c r="B72" s="20">
        <v>40</v>
      </c>
      <c r="C72" s="51" t="s">
        <v>168</v>
      </c>
      <c r="D72" s="21" t="s">
        <v>169</v>
      </c>
      <c r="E72" s="4">
        <v>690000</v>
      </c>
      <c r="F72" s="4">
        <v>690000</v>
      </c>
      <c r="G72" s="4"/>
      <c r="H72" s="4"/>
      <c r="I72" s="4"/>
      <c r="J72" s="3"/>
      <c r="K72" s="22" t="s">
        <v>252</v>
      </c>
    </row>
    <row r="73" spans="2:11" ht="234" customHeight="1">
      <c r="B73" s="20">
        <v>41</v>
      </c>
      <c r="C73" s="51" t="s">
        <v>177</v>
      </c>
      <c r="D73" s="21" t="s">
        <v>178</v>
      </c>
      <c r="E73" s="4">
        <v>190000</v>
      </c>
      <c r="F73" s="4">
        <v>190000</v>
      </c>
      <c r="G73" s="4"/>
      <c r="H73" s="4"/>
      <c r="I73" s="4"/>
      <c r="J73" s="3"/>
      <c r="K73" s="22" t="s">
        <v>179</v>
      </c>
    </row>
    <row r="74" spans="2:11" ht="245.4" customHeight="1">
      <c r="B74" s="20">
        <v>42</v>
      </c>
      <c r="C74" s="63" t="s">
        <v>263</v>
      </c>
      <c r="D74" s="69" t="s">
        <v>262</v>
      </c>
      <c r="E74" s="66">
        <f>300000+800000</f>
        <v>1100000</v>
      </c>
      <c r="F74" s="66">
        <f>300000+800000</f>
        <v>1100000</v>
      </c>
      <c r="G74" s="4"/>
      <c r="H74" s="4"/>
      <c r="I74" s="4"/>
      <c r="J74" s="3"/>
      <c r="K74" s="22" t="s">
        <v>261</v>
      </c>
    </row>
    <row r="75" spans="2:11" ht="238.5" customHeight="1">
      <c r="B75" s="20">
        <v>43</v>
      </c>
      <c r="C75" s="51" t="s">
        <v>203</v>
      </c>
      <c r="D75" s="21" t="s">
        <v>204</v>
      </c>
      <c r="E75" s="4">
        <v>80000</v>
      </c>
      <c r="F75" s="4">
        <v>80000</v>
      </c>
      <c r="G75" s="4"/>
      <c r="H75" s="4"/>
      <c r="I75" s="4"/>
      <c r="J75" s="3"/>
      <c r="K75" s="22" t="s">
        <v>205</v>
      </c>
    </row>
    <row r="76" spans="2:11" ht="291" customHeight="1">
      <c r="B76" s="20">
        <v>44</v>
      </c>
      <c r="C76" s="51" t="s">
        <v>216</v>
      </c>
      <c r="D76" s="21" t="s">
        <v>217</v>
      </c>
      <c r="E76" s="4">
        <v>360000</v>
      </c>
      <c r="F76" s="4">
        <v>360000</v>
      </c>
      <c r="G76" s="4"/>
      <c r="H76" s="4"/>
      <c r="I76" s="4"/>
      <c r="J76" s="3"/>
      <c r="K76" s="22" t="s">
        <v>231</v>
      </c>
    </row>
    <row r="77" spans="2:11" ht="235.5" customHeight="1">
      <c r="B77" s="20">
        <v>45</v>
      </c>
      <c r="C77" s="51" t="s">
        <v>229</v>
      </c>
      <c r="D77" s="21" t="s">
        <v>219</v>
      </c>
      <c r="E77" s="4">
        <v>100000</v>
      </c>
      <c r="F77" s="4">
        <v>100000</v>
      </c>
      <c r="G77" s="4"/>
      <c r="H77" s="4"/>
      <c r="I77" s="4"/>
      <c r="J77" s="3"/>
      <c r="K77" s="22" t="s">
        <v>220</v>
      </c>
    </row>
    <row r="78" spans="2:11" ht="230.25" customHeight="1">
      <c r="B78" s="20">
        <v>46</v>
      </c>
      <c r="C78" s="51" t="s">
        <v>177</v>
      </c>
      <c r="D78" s="21" t="s">
        <v>221</v>
      </c>
      <c r="E78" s="4">
        <v>300000</v>
      </c>
      <c r="F78" s="4">
        <v>300000</v>
      </c>
      <c r="G78" s="4"/>
      <c r="H78" s="4"/>
      <c r="I78" s="4"/>
      <c r="J78" s="3"/>
      <c r="K78" s="22" t="s">
        <v>179</v>
      </c>
    </row>
    <row r="79" spans="2:11" ht="235.5" customHeight="1">
      <c r="B79" s="20">
        <v>47</v>
      </c>
      <c r="C79" s="51" t="s">
        <v>222</v>
      </c>
      <c r="D79" s="21" t="s">
        <v>223</v>
      </c>
      <c r="E79" s="4">
        <v>90000</v>
      </c>
      <c r="F79" s="4">
        <v>90000</v>
      </c>
      <c r="G79" s="4"/>
      <c r="H79" s="4"/>
      <c r="I79" s="4"/>
      <c r="J79" s="3"/>
      <c r="K79" s="22" t="s">
        <v>224</v>
      </c>
    </row>
    <row r="80" spans="2:11" ht="141.75" customHeight="1">
      <c r="B80" s="20">
        <v>48</v>
      </c>
      <c r="C80" s="51" t="s">
        <v>232</v>
      </c>
      <c r="D80" s="21" t="s">
        <v>233</v>
      </c>
      <c r="E80" s="4">
        <v>3000</v>
      </c>
      <c r="F80" s="4">
        <v>3000</v>
      </c>
      <c r="G80" s="4"/>
      <c r="H80" s="4"/>
      <c r="I80" s="4"/>
      <c r="J80" s="3"/>
      <c r="K80" s="22" t="s">
        <v>234</v>
      </c>
    </row>
    <row r="81" spans="2:11" ht="225.6" customHeight="1">
      <c r="B81" s="20">
        <v>49</v>
      </c>
      <c r="C81" s="33" t="s">
        <v>257</v>
      </c>
      <c r="D81" s="21" t="s">
        <v>266</v>
      </c>
      <c r="E81" s="4">
        <v>15000</v>
      </c>
      <c r="F81" s="4">
        <v>15000</v>
      </c>
      <c r="G81" s="4"/>
      <c r="H81" s="4"/>
      <c r="I81" s="4"/>
      <c r="J81" s="3"/>
      <c r="K81" s="22" t="s">
        <v>248</v>
      </c>
    </row>
    <row r="82" spans="2:11" ht="225.6" customHeight="1">
      <c r="B82" s="20">
        <v>50</v>
      </c>
      <c r="C82" s="51" t="s">
        <v>241</v>
      </c>
      <c r="D82" s="21" t="s">
        <v>267</v>
      </c>
      <c r="E82" s="4">
        <v>100000</v>
      </c>
      <c r="F82" s="4">
        <v>100000</v>
      </c>
      <c r="G82" s="4"/>
      <c r="H82" s="4"/>
      <c r="I82" s="4"/>
      <c r="J82" s="3"/>
      <c r="K82" s="22" t="s">
        <v>240</v>
      </c>
    </row>
    <row r="83" spans="2:11" ht="180.75" customHeight="1">
      <c r="B83" s="20">
        <v>51</v>
      </c>
      <c r="C83" s="59" t="s">
        <v>249</v>
      </c>
      <c r="D83" s="26" t="s">
        <v>250</v>
      </c>
      <c r="E83" s="60">
        <v>8000</v>
      </c>
      <c r="F83" s="60">
        <v>8000</v>
      </c>
      <c r="G83" s="61"/>
      <c r="H83" s="61"/>
      <c r="I83" s="61"/>
      <c r="J83" s="61"/>
      <c r="K83" s="62" t="s">
        <v>251</v>
      </c>
    </row>
    <row r="84" spans="2:11" ht="192" customHeight="1">
      <c r="B84" s="20">
        <v>52</v>
      </c>
      <c r="C84" s="57" t="s">
        <v>255</v>
      </c>
      <c r="D84" s="58" t="s">
        <v>256</v>
      </c>
      <c r="E84" s="4">
        <v>86350</v>
      </c>
      <c r="F84" s="4">
        <v>86350</v>
      </c>
      <c r="G84" s="4"/>
      <c r="H84" s="4"/>
      <c r="I84" s="4"/>
      <c r="J84" s="3"/>
      <c r="K84" s="15" t="s">
        <v>258</v>
      </c>
    </row>
    <row r="85" spans="2:11" ht="136.80000000000001" customHeight="1">
      <c r="B85" s="20">
        <v>53</v>
      </c>
      <c r="C85" s="64" t="s">
        <v>259</v>
      </c>
      <c r="D85" s="65" t="s">
        <v>268</v>
      </c>
      <c r="E85" s="66">
        <v>600000</v>
      </c>
      <c r="F85" s="66">
        <v>600000</v>
      </c>
      <c r="G85" s="66"/>
      <c r="H85" s="66"/>
      <c r="I85" s="66"/>
      <c r="J85" s="67"/>
      <c r="K85" s="68" t="s">
        <v>260</v>
      </c>
    </row>
    <row r="86" spans="2:11" ht="58.8" customHeight="1">
      <c r="B86" s="20"/>
      <c r="C86" s="57"/>
      <c r="D86" s="24" t="s">
        <v>58</v>
      </c>
      <c r="E86" s="4">
        <f>SUM(E17:E85)</f>
        <v>136496373.12</v>
      </c>
      <c r="F86" s="4">
        <f>SUM(F17:F85)</f>
        <v>92327558</v>
      </c>
      <c r="G86" s="4"/>
      <c r="H86" s="4"/>
      <c r="I86" s="4"/>
      <c r="J86" s="3"/>
      <c r="K86" s="37">
        <f>94759194-F86</f>
        <v>2431636</v>
      </c>
    </row>
    <row r="87" spans="2:11" ht="110.25" customHeight="1">
      <c r="B87" s="93" t="s">
        <v>75</v>
      </c>
      <c r="C87" s="94"/>
      <c r="D87" s="94"/>
      <c r="E87" s="94"/>
      <c r="F87" s="94"/>
      <c r="G87" s="94"/>
      <c r="H87" s="94"/>
      <c r="I87" s="94"/>
      <c r="J87" s="94"/>
      <c r="K87" s="95"/>
    </row>
    <row r="88" spans="2:11" ht="189" customHeight="1">
      <c r="B88" s="100">
        <v>1</v>
      </c>
      <c r="C88" s="87" t="s">
        <v>122</v>
      </c>
      <c r="D88" s="79" t="s">
        <v>23</v>
      </c>
      <c r="E88" s="81">
        <v>3575</v>
      </c>
      <c r="F88" s="81">
        <v>3575</v>
      </c>
      <c r="G88" s="3"/>
      <c r="H88" s="3"/>
      <c r="I88" s="3"/>
      <c r="J88" s="3"/>
      <c r="K88" s="89" t="s">
        <v>99</v>
      </c>
    </row>
    <row r="89" spans="2:11" ht="23.4" hidden="1" customHeight="1">
      <c r="B89" s="101"/>
      <c r="C89" s="88"/>
      <c r="D89" s="80"/>
      <c r="E89" s="82"/>
      <c r="F89" s="82"/>
      <c r="G89" s="3"/>
      <c r="H89" s="3"/>
      <c r="I89" s="3"/>
      <c r="J89" s="3"/>
      <c r="K89" s="90"/>
    </row>
    <row r="90" spans="2:11" ht="27" hidden="1" customHeight="1">
      <c r="B90" s="54"/>
      <c r="C90" s="46"/>
      <c r="D90" s="53"/>
      <c r="E90" s="49"/>
      <c r="F90" s="49"/>
      <c r="G90" s="3"/>
      <c r="H90" s="3"/>
      <c r="I90" s="3"/>
      <c r="J90" s="3"/>
      <c r="K90" s="53"/>
    </row>
    <row r="91" spans="2:11" ht="66" hidden="1" customHeight="1">
      <c r="B91" s="54"/>
      <c r="C91" s="46"/>
      <c r="D91" s="53"/>
      <c r="E91" s="49"/>
      <c r="F91" s="49"/>
      <c r="G91" s="3"/>
      <c r="H91" s="3"/>
      <c r="I91" s="3"/>
      <c r="J91" s="3"/>
      <c r="K91" s="53"/>
    </row>
    <row r="92" spans="2:11" ht="66" hidden="1" customHeight="1">
      <c r="B92" s="54"/>
      <c r="C92" s="46"/>
      <c r="D92" s="53"/>
      <c r="E92" s="49"/>
      <c r="F92" s="49"/>
      <c r="G92" s="3"/>
      <c r="H92" s="3"/>
      <c r="I92" s="3"/>
      <c r="J92" s="3"/>
      <c r="K92" s="53"/>
    </row>
    <row r="93" spans="2:11" ht="186.75" customHeight="1">
      <c r="B93" s="3">
        <v>2</v>
      </c>
      <c r="C93" s="51" t="s">
        <v>215</v>
      </c>
      <c r="D93" s="21" t="s">
        <v>70</v>
      </c>
      <c r="E93" s="4">
        <v>748644</v>
      </c>
      <c r="F93" s="4">
        <v>748644</v>
      </c>
      <c r="G93" s="4"/>
      <c r="H93" s="4"/>
      <c r="I93" s="4"/>
      <c r="J93" s="3"/>
      <c r="K93" s="22" t="s">
        <v>71</v>
      </c>
    </row>
    <row r="94" spans="2:11" ht="409.5" customHeight="1">
      <c r="B94" s="100">
        <v>3</v>
      </c>
      <c r="C94" s="87" t="s">
        <v>65</v>
      </c>
      <c r="D94" s="79" t="s">
        <v>105</v>
      </c>
      <c r="E94" s="81">
        <v>2170000</v>
      </c>
      <c r="F94" s="81">
        <v>2170000</v>
      </c>
      <c r="G94" s="4"/>
      <c r="H94" s="4"/>
      <c r="I94" s="4"/>
      <c r="J94" s="3"/>
      <c r="K94" s="98" t="s">
        <v>107</v>
      </c>
    </row>
    <row r="95" spans="2:11" ht="49.5" customHeight="1">
      <c r="B95" s="101"/>
      <c r="C95" s="88"/>
      <c r="D95" s="80"/>
      <c r="E95" s="82"/>
      <c r="F95" s="82"/>
      <c r="G95" s="3"/>
      <c r="H95" s="3"/>
      <c r="I95" s="3"/>
      <c r="J95" s="3"/>
      <c r="K95" s="99"/>
    </row>
    <row r="96" spans="2:11" ht="189.75" customHeight="1">
      <c r="B96" s="54">
        <v>4</v>
      </c>
      <c r="C96" s="46" t="s">
        <v>37</v>
      </c>
      <c r="D96" s="48" t="s">
        <v>108</v>
      </c>
      <c r="E96" s="49">
        <v>279900</v>
      </c>
      <c r="F96" s="49">
        <v>279900</v>
      </c>
      <c r="G96" s="3"/>
      <c r="H96" s="3"/>
      <c r="I96" s="3"/>
      <c r="J96" s="3"/>
      <c r="K96" s="56" t="s">
        <v>111</v>
      </c>
    </row>
    <row r="97" spans="2:14" ht="150.75" customHeight="1">
      <c r="B97" s="54">
        <v>5</v>
      </c>
      <c r="C97" s="51" t="s">
        <v>109</v>
      </c>
      <c r="D97" s="21" t="s">
        <v>120</v>
      </c>
      <c r="E97" s="4">
        <v>48000</v>
      </c>
      <c r="F97" s="4">
        <v>48000</v>
      </c>
      <c r="G97" s="4"/>
      <c r="H97" s="4"/>
      <c r="I97" s="4"/>
      <c r="J97" s="3"/>
      <c r="K97" s="22" t="s">
        <v>110</v>
      </c>
    </row>
    <row r="98" spans="2:14" ht="184.5" customHeight="1">
      <c r="B98" s="54">
        <v>6</v>
      </c>
      <c r="C98" s="51" t="s">
        <v>121</v>
      </c>
      <c r="D98" s="21" t="s">
        <v>114</v>
      </c>
      <c r="E98" s="49">
        <v>18000</v>
      </c>
      <c r="F98" s="49">
        <v>18000</v>
      </c>
      <c r="G98" s="3"/>
      <c r="H98" s="3"/>
      <c r="I98" s="3"/>
      <c r="J98" s="3"/>
      <c r="K98" s="56" t="s">
        <v>115</v>
      </c>
    </row>
    <row r="99" spans="2:14" ht="408" customHeight="1">
      <c r="B99" s="54">
        <v>7</v>
      </c>
      <c r="C99" s="51" t="s">
        <v>125</v>
      </c>
      <c r="D99" s="21" t="s">
        <v>98</v>
      </c>
      <c r="E99" s="4">
        <v>600000</v>
      </c>
      <c r="F99" s="4">
        <v>600000</v>
      </c>
      <c r="G99" s="4"/>
      <c r="H99" s="4"/>
      <c r="I99" s="4"/>
      <c r="J99" s="3"/>
      <c r="K99" s="22" t="s">
        <v>45</v>
      </c>
    </row>
    <row r="100" spans="2:14" ht="49.5" customHeight="1">
      <c r="B100" s="54"/>
      <c r="C100" s="33"/>
      <c r="D100" s="21"/>
      <c r="E100" s="49"/>
      <c r="F100" s="49"/>
      <c r="G100" s="3"/>
      <c r="H100" s="3"/>
      <c r="I100" s="3"/>
      <c r="J100" s="3"/>
      <c r="K100" s="56"/>
    </row>
    <row r="101" spans="2:14" ht="51.75" customHeight="1">
      <c r="B101" s="3"/>
      <c r="C101" s="51"/>
      <c r="D101" s="35" t="s">
        <v>58</v>
      </c>
      <c r="E101" s="4">
        <f>SUM(E88:E100)</f>
        <v>3868119</v>
      </c>
      <c r="F101" s="4">
        <f>SUM(F88:F100)</f>
        <v>3868119</v>
      </c>
      <c r="G101" s="3"/>
      <c r="H101" s="3"/>
      <c r="I101" s="3"/>
      <c r="J101" s="3"/>
      <c r="K101" s="36">
        <f>3881627-F101</f>
        <v>13508</v>
      </c>
      <c r="N101" s="38"/>
    </row>
    <row r="102" spans="2:14" ht="61.5" customHeight="1">
      <c r="B102" s="40"/>
      <c r="C102" s="39"/>
      <c r="D102" s="41"/>
      <c r="E102" s="42"/>
      <c r="F102" s="42"/>
      <c r="G102" s="43"/>
      <c r="H102" s="43"/>
      <c r="I102" s="43"/>
      <c r="J102" s="43"/>
      <c r="K102" s="44">
        <f>K86+K101</f>
        <v>2445144</v>
      </c>
      <c r="N102" s="38"/>
    </row>
    <row r="103" spans="2:14" ht="108" customHeight="1">
      <c r="B103" s="93" t="s">
        <v>28</v>
      </c>
      <c r="C103" s="94"/>
      <c r="D103" s="94"/>
      <c r="E103" s="94"/>
      <c r="F103" s="94"/>
      <c r="G103" s="94"/>
      <c r="H103" s="94"/>
      <c r="I103" s="94"/>
      <c r="J103" s="94"/>
      <c r="K103" s="95"/>
    </row>
    <row r="104" spans="2:14" ht="187.5" customHeight="1">
      <c r="B104" s="25" t="s">
        <v>9</v>
      </c>
      <c r="C104" s="51" t="s">
        <v>123</v>
      </c>
      <c r="D104" s="26" t="s">
        <v>124</v>
      </c>
      <c r="E104" s="4">
        <v>436385</v>
      </c>
      <c r="F104" s="4">
        <f>E104</f>
        <v>436385</v>
      </c>
      <c r="G104" s="4"/>
      <c r="H104" s="4"/>
      <c r="I104" s="4"/>
      <c r="J104" s="3"/>
      <c r="K104" s="15" t="s">
        <v>244</v>
      </c>
    </row>
    <row r="105" spans="2:14" s="19" customFormat="1" ht="58.5" customHeight="1">
      <c r="B105" s="93" t="s">
        <v>11</v>
      </c>
      <c r="C105" s="94"/>
      <c r="D105" s="94"/>
      <c r="E105" s="94"/>
      <c r="F105" s="94"/>
      <c r="G105" s="94"/>
      <c r="H105" s="94"/>
      <c r="I105" s="94"/>
      <c r="J105" s="94"/>
      <c r="K105" s="95"/>
    </row>
    <row r="106" spans="2:14" ht="408.75" customHeight="1">
      <c r="B106" s="85" t="s">
        <v>9</v>
      </c>
      <c r="C106" s="87" t="s">
        <v>195</v>
      </c>
      <c r="D106" s="89" t="s">
        <v>235</v>
      </c>
      <c r="E106" s="118" t="s">
        <v>66</v>
      </c>
      <c r="F106" s="118" t="s">
        <v>218</v>
      </c>
      <c r="G106" s="1"/>
      <c r="H106" s="1"/>
      <c r="I106" s="1"/>
      <c r="J106" s="1"/>
      <c r="K106" s="83" t="s">
        <v>243</v>
      </c>
    </row>
    <row r="107" spans="2:14" ht="162" customHeight="1">
      <c r="B107" s="86"/>
      <c r="C107" s="88"/>
      <c r="D107" s="90"/>
      <c r="E107" s="119"/>
      <c r="F107" s="119"/>
      <c r="G107" s="1"/>
      <c r="H107" s="1"/>
      <c r="I107" s="1"/>
      <c r="J107" s="1"/>
      <c r="K107" s="84"/>
    </row>
    <row r="108" spans="2:14" ht="219" customHeight="1">
      <c r="B108" s="85" t="s">
        <v>10</v>
      </c>
      <c r="C108" s="87" t="s">
        <v>183</v>
      </c>
      <c r="D108" s="89" t="s">
        <v>184</v>
      </c>
      <c r="E108" s="91" t="s">
        <v>186</v>
      </c>
      <c r="F108" s="91" t="str">
        <f>E108</f>
        <v>(+,-) 381 525</v>
      </c>
      <c r="G108" s="2"/>
      <c r="H108" s="2"/>
      <c r="I108" s="2"/>
      <c r="J108" s="27"/>
      <c r="K108" s="83" t="s">
        <v>185</v>
      </c>
    </row>
    <row r="109" spans="2:14" ht="198.75" customHeight="1">
      <c r="B109" s="86"/>
      <c r="C109" s="88"/>
      <c r="D109" s="90"/>
      <c r="E109" s="92"/>
      <c r="F109" s="92"/>
      <c r="G109" s="2"/>
      <c r="H109" s="2"/>
      <c r="I109" s="2"/>
      <c r="J109" s="27"/>
      <c r="K109" s="84"/>
    </row>
    <row r="110" spans="2:14" ht="141.75" customHeight="1">
      <c r="B110" s="3">
        <v>3</v>
      </c>
      <c r="C110" s="51" t="s">
        <v>139</v>
      </c>
      <c r="D110" s="28" t="s">
        <v>140</v>
      </c>
      <c r="E110" s="4" t="s">
        <v>141</v>
      </c>
      <c r="F110" s="2" t="str">
        <f t="shared" ref="F110:F119" si="0">E110</f>
        <v>(+,-) 70 000</v>
      </c>
      <c r="G110" s="2"/>
      <c r="H110" s="2"/>
      <c r="I110" s="2"/>
      <c r="J110" s="27"/>
      <c r="K110" s="27" t="s">
        <v>142</v>
      </c>
    </row>
    <row r="111" spans="2:14" ht="192.75" customHeight="1">
      <c r="B111" s="3">
        <v>4</v>
      </c>
      <c r="C111" s="51" t="s">
        <v>160</v>
      </c>
      <c r="D111" s="28" t="s">
        <v>150</v>
      </c>
      <c r="E111" s="4" t="s">
        <v>151</v>
      </c>
      <c r="F111" s="2" t="str">
        <f t="shared" si="0"/>
        <v xml:space="preserve">(+,-) </v>
      </c>
      <c r="G111" s="2"/>
      <c r="H111" s="2"/>
      <c r="I111" s="2"/>
      <c r="J111" s="27"/>
      <c r="K111" s="27" t="s">
        <v>161</v>
      </c>
    </row>
    <row r="112" spans="2:14" ht="192.75" customHeight="1">
      <c r="B112" s="3">
        <v>5</v>
      </c>
      <c r="C112" s="51" t="s">
        <v>152</v>
      </c>
      <c r="D112" s="28" t="s">
        <v>153</v>
      </c>
      <c r="E112" s="4" t="s">
        <v>154</v>
      </c>
      <c r="F112" s="2" t="str">
        <f t="shared" si="0"/>
        <v>(+,-) 200 000</v>
      </c>
      <c r="G112" s="2"/>
      <c r="H112" s="2"/>
      <c r="I112" s="2"/>
      <c r="J112" s="27"/>
      <c r="K112" s="27" t="s">
        <v>155</v>
      </c>
    </row>
    <row r="113" spans="2:11" ht="149.25" customHeight="1">
      <c r="B113" s="3">
        <v>6</v>
      </c>
      <c r="C113" s="51" t="s">
        <v>156</v>
      </c>
      <c r="D113" s="28" t="s">
        <v>157</v>
      </c>
      <c r="E113" s="4" t="s">
        <v>158</v>
      </c>
      <c r="F113" s="2" t="str">
        <f t="shared" si="0"/>
        <v>(+,-) 31 000</v>
      </c>
      <c r="G113" s="2"/>
      <c r="H113" s="2"/>
      <c r="I113" s="2"/>
      <c r="J113" s="27"/>
      <c r="K113" s="27" t="s">
        <v>159</v>
      </c>
    </row>
    <row r="114" spans="2:11" ht="185.25" customHeight="1">
      <c r="B114" s="3">
        <v>7</v>
      </c>
      <c r="C114" s="51" t="s">
        <v>170</v>
      </c>
      <c r="D114" s="28" t="s">
        <v>175</v>
      </c>
      <c r="E114" s="4" t="s">
        <v>171</v>
      </c>
      <c r="F114" s="2" t="str">
        <f t="shared" si="0"/>
        <v>(+,-) 92 000</v>
      </c>
      <c r="G114" s="2"/>
      <c r="H114" s="2"/>
      <c r="I114" s="2"/>
      <c r="J114" s="27"/>
      <c r="K114" s="27" t="s">
        <v>172</v>
      </c>
    </row>
    <row r="115" spans="2:11" ht="297" customHeight="1">
      <c r="B115" s="3">
        <v>8</v>
      </c>
      <c r="C115" s="51" t="s">
        <v>173</v>
      </c>
      <c r="D115" s="28" t="s">
        <v>174</v>
      </c>
      <c r="E115" s="4" t="s">
        <v>176</v>
      </c>
      <c r="F115" s="2" t="str">
        <f t="shared" si="0"/>
        <v>(+,-) 854 000</v>
      </c>
      <c r="G115" s="2"/>
      <c r="H115" s="2"/>
      <c r="I115" s="2"/>
      <c r="J115" s="27"/>
      <c r="K115" s="27" t="s">
        <v>197</v>
      </c>
    </row>
    <row r="116" spans="2:11" ht="228.75" customHeight="1">
      <c r="B116" s="3">
        <v>9</v>
      </c>
      <c r="C116" s="51" t="s">
        <v>187</v>
      </c>
      <c r="D116" s="28" t="s">
        <v>180</v>
      </c>
      <c r="E116" s="4" t="s">
        <v>181</v>
      </c>
      <c r="F116" s="2" t="str">
        <f t="shared" si="0"/>
        <v>(+,-) 178 000</v>
      </c>
      <c r="G116" s="2"/>
      <c r="H116" s="2"/>
      <c r="I116" s="2"/>
      <c r="J116" s="27"/>
      <c r="K116" s="27" t="s">
        <v>182</v>
      </c>
    </row>
    <row r="117" spans="2:11" ht="275.25" customHeight="1">
      <c r="B117" s="3">
        <v>10</v>
      </c>
      <c r="C117" s="51" t="s">
        <v>192</v>
      </c>
      <c r="D117" s="28" t="s">
        <v>198</v>
      </c>
      <c r="E117" s="4" t="s">
        <v>193</v>
      </c>
      <c r="F117" s="2" t="str">
        <f t="shared" si="0"/>
        <v>(+,-) 500 000</v>
      </c>
      <c r="G117" s="2"/>
      <c r="H117" s="2"/>
      <c r="I117" s="2"/>
      <c r="J117" s="27"/>
      <c r="K117" s="27" t="s">
        <v>194</v>
      </c>
    </row>
    <row r="118" spans="2:11" ht="373.5" customHeight="1">
      <c r="B118" s="3">
        <v>11</v>
      </c>
      <c r="C118" s="51" t="s">
        <v>225</v>
      </c>
      <c r="D118" s="28" t="s">
        <v>226</v>
      </c>
      <c r="E118" s="4" t="s">
        <v>227</v>
      </c>
      <c r="F118" s="2" t="str">
        <f t="shared" si="0"/>
        <v>(+,-) 2 520 000</v>
      </c>
      <c r="G118" s="2"/>
      <c r="H118" s="2"/>
      <c r="I118" s="2"/>
      <c r="J118" s="27"/>
      <c r="K118" s="27" t="s">
        <v>228</v>
      </c>
    </row>
    <row r="119" spans="2:11" ht="141.75" customHeight="1">
      <c r="B119" s="3">
        <v>12</v>
      </c>
      <c r="C119" s="51" t="s">
        <v>236</v>
      </c>
      <c r="D119" s="28" t="s">
        <v>237</v>
      </c>
      <c r="E119" s="4" t="s">
        <v>238</v>
      </c>
      <c r="F119" s="2" t="str">
        <f t="shared" si="0"/>
        <v>(+,-) 95 000</v>
      </c>
      <c r="G119" s="2"/>
      <c r="H119" s="2"/>
      <c r="I119" s="2"/>
      <c r="J119" s="27"/>
      <c r="K119" s="27" t="s">
        <v>239</v>
      </c>
    </row>
    <row r="120" spans="2:11" ht="12" customHeight="1">
      <c r="B120" s="3"/>
      <c r="C120" s="70"/>
      <c r="D120" s="28"/>
      <c r="E120" s="4"/>
      <c r="F120" s="2"/>
      <c r="G120" s="2"/>
      <c r="H120" s="2"/>
      <c r="I120" s="2"/>
      <c r="J120" s="27"/>
      <c r="K120" s="27"/>
    </row>
    <row r="121" spans="2:11" ht="23.4" customHeight="1">
      <c r="B121" s="71"/>
      <c r="C121" s="72"/>
      <c r="D121" s="73"/>
      <c r="E121" s="74"/>
      <c r="F121" s="75"/>
      <c r="G121" s="75"/>
      <c r="H121" s="75"/>
      <c r="I121" s="75"/>
      <c r="J121" s="76"/>
      <c r="K121" s="76"/>
    </row>
    <row r="122" spans="2:11" ht="168.6" customHeight="1">
      <c r="B122" s="78" t="s">
        <v>264</v>
      </c>
      <c r="C122" s="78"/>
      <c r="D122" s="78"/>
      <c r="E122" s="78"/>
      <c r="F122" s="78"/>
      <c r="G122" s="78"/>
      <c r="H122" s="78"/>
      <c r="I122" s="78"/>
      <c r="J122" s="78"/>
      <c r="K122" s="78"/>
    </row>
    <row r="123" spans="2:11" ht="179.4" customHeight="1">
      <c r="K123" s="9" t="s">
        <v>13</v>
      </c>
    </row>
  </sheetData>
  <mergeCells count="66">
    <mergeCell ref="K106:K107"/>
    <mergeCell ref="B106:B107"/>
    <mergeCell ref="C106:C107"/>
    <mergeCell ref="D106:D107"/>
    <mergeCell ref="E106:E107"/>
    <mergeCell ref="F106:F107"/>
    <mergeCell ref="B7:K7"/>
    <mergeCell ref="K17:K29"/>
    <mergeCell ref="C17:C29"/>
    <mergeCell ref="K32:K33"/>
    <mergeCell ref="D17:D29"/>
    <mergeCell ref="E17:E29"/>
    <mergeCell ref="F17:F29"/>
    <mergeCell ref="D32:D33"/>
    <mergeCell ref="F1:K1"/>
    <mergeCell ref="F2:K2"/>
    <mergeCell ref="F3:K3"/>
    <mergeCell ref="B5:K5"/>
    <mergeCell ref="J6:K6"/>
    <mergeCell ref="B105:K105"/>
    <mergeCell ref="B13:K13"/>
    <mergeCell ref="B16:K16"/>
    <mergeCell ref="B87:K87"/>
    <mergeCell ref="C88:C89"/>
    <mergeCell ref="B88:B89"/>
    <mergeCell ref="D88:D89"/>
    <mergeCell ref="E88:E89"/>
    <mergeCell ref="F88:F89"/>
    <mergeCell ref="B50:B51"/>
    <mergeCell ref="C50:C51"/>
    <mergeCell ref="D50:D51"/>
    <mergeCell ref="E50:E51"/>
    <mergeCell ref="F50:F51"/>
    <mergeCell ref="K50:K51"/>
    <mergeCell ref="B17:B23"/>
    <mergeCell ref="F55:F56"/>
    <mergeCell ref="K55:K56"/>
    <mergeCell ref="B94:B95"/>
    <mergeCell ref="C94:C95"/>
    <mergeCell ref="K67:K68"/>
    <mergeCell ref="B67:B68"/>
    <mergeCell ref="K94:K95"/>
    <mergeCell ref="C67:C68"/>
    <mergeCell ref="D67:D68"/>
    <mergeCell ref="E67:E68"/>
    <mergeCell ref="F67:F68"/>
    <mergeCell ref="B55:B56"/>
    <mergeCell ref="C55:C56"/>
    <mergeCell ref="D55:D56"/>
    <mergeCell ref="E55:E56"/>
    <mergeCell ref="B122:K122"/>
    <mergeCell ref="D94:D95"/>
    <mergeCell ref="E94:E95"/>
    <mergeCell ref="F94:F95"/>
    <mergeCell ref="E32:E33"/>
    <mergeCell ref="F32:F33"/>
    <mergeCell ref="K108:K109"/>
    <mergeCell ref="B108:B109"/>
    <mergeCell ref="C108:C109"/>
    <mergeCell ref="D108:D109"/>
    <mergeCell ref="E108:E109"/>
    <mergeCell ref="F108:F109"/>
    <mergeCell ref="K88:K89"/>
    <mergeCell ref="B103:K103"/>
    <mergeCell ref="B32:B33"/>
    <mergeCell ref="C32:C33"/>
  </mergeCells>
  <pageMargins left="0.69" right="0.23622047244094491" top="0" bottom="0" header="0" footer="0.15748031496062992"/>
  <pageSetup paperSize="9" scale="24" fitToHeight="2" orientation="portrait" r:id="rId1"/>
  <rowBreaks count="7" manualBreakCount="7">
    <brk id="24" min="1" max="10" man="1"/>
    <brk id="35" min="1" max="10" man="1"/>
    <brk id="51" min="1" max="10" man="1"/>
    <brk id="62" min="1" max="10" man="1"/>
    <brk id="74" min="1" max="10" man="1"/>
    <brk id="93" min="1" max="10" man="1"/>
    <brk id="122" min="1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'!Заголовки_для_печати</vt:lpstr>
      <vt:lpstr>' бюдж комісія 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Finfid6</cp:lastModifiedBy>
  <cp:lastPrinted>2023-03-24T08:42:01Z</cp:lastPrinted>
  <dcterms:created xsi:type="dcterms:W3CDTF">2018-03-12T13:27:15Z</dcterms:created>
  <dcterms:modified xsi:type="dcterms:W3CDTF">2023-03-28T11:01:46Z</dcterms:modified>
</cp:coreProperties>
</file>