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15300" windowHeight="9816"/>
  </bookViews>
  <sheets>
    <sheet name="Лист1" sheetId="1" r:id="rId1"/>
  </sheets>
  <definedNames>
    <definedName name="_xlnm.Print_Area" localSheetId="0">Лист1!$A$1:$G$46</definedName>
  </definedNames>
  <calcPr calcId="125725"/>
</workbook>
</file>

<file path=xl/calcChain.xml><?xml version="1.0" encoding="utf-8"?>
<calcChain xmlns="http://schemas.openxmlformats.org/spreadsheetml/2006/main">
  <c r="F29" i="1"/>
  <c r="F28"/>
  <c r="D30"/>
  <c r="G34"/>
  <c r="D33"/>
  <c r="G30"/>
  <c r="E30" s="1"/>
  <c r="E28" s="1"/>
  <c r="E24"/>
  <c r="G28"/>
  <c r="D38"/>
  <c r="E21"/>
  <c r="D21"/>
  <c r="D37"/>
  <c r="D19" l="1"/>
  <c r="D18"/>
  <c r="E17"/>
  <c r="F17"/>
  <c r="F14"/>
  <c r="E14"/>
  <c r="D14"/>
  <c r="F42"/>
  <c r="F41" s="1"/>
  <c r="F34"/>
  <c r="E42"/>
  <c r="E41" s="1"/>
  <c r="D17" l="1"/>
  <c r="D29" s="1"/>
  <c r="D42"/>
  <c r="D41" s="1"/>
  <c r="D28" l="1"/>
</calcChain>
</file>

<file path=xl/sharedStrings.xml><?xml version="1.0" encoding="utf-8"?>
<sst xmlns="http://schemas.openxmlformats.org/spreadsheetml/2006/main" count="48" uniqueCount="40">
  <si>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</si>
  <si>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</si>
  <si>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Трансферти з державного бюджету</t>
  </si>
  <si>
    <t>Базова дотація</t>
  </si>
  <si>
    <t>( код бюджету)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</si>
  <si>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</si>
  <si>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</si>
  <si>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</si>
  <si>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</si>
  <si>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</si>
  <si>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</si>
  <si>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</si>
  <si>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</si>
  <si>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</si>
  <si>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</si>
  <si>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</si>
  <si>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</si>
  <si>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</si>
  <si>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</si>
  <si>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Освітня субвенція з державного бюджету місцевим бюджетам </t>
  </si>
  <si>
    <t>Субвенція з місцевого бюджету на закупівлю опорними закладами охорони здоров`я послуг щодо проектування та встановлення кисневих станцій за рахунок відповідної субвенції з державного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</si>
  <si>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</si>
  <si>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Уточнений річний план</t>
  </si>
  <si>
    <t xml:space="preserve">в т.ч. </t>
  </si>
  <si>
    <t>Загальн. фонд</t>
  </si>
  <si>
    <t xml:space="preserve">в тому числі </t>
  </si>
  <si>
    <t xml:space="preserve">                                                                                                                                               Додаток 4</t>
  </si>
  <si>
    <t xml:space="preserve">Трансферти з місцевих бюджетів </t>
  </si>
  <si>
    <t>Інша  дотація з місцевого бюджету за рахунок додаткової дотації з державного бюджету місцевим бюджетам для надання компенсації закладам комунальної форми власності, закладам освіти держаної форми власності, що передані на фінансування  з місцевих бюджетів, закладам спільної власності територіальних громад області, що перебувають в управлінні обласних рад</t>
  </si>
  <si>
    <t>Касові видатки на 01.01.2023</t>
  </si>
  <si>
    <r>
      <t xml:space="preserve">спеціальний фонд, </t>
    </r>
    <r>
      <rPr>
        <b/>
        <i/>
        <sz val="14"/>
        <color theme="1"/>
        <rFont val="Times New Roman"/>
        <family val="1"/>
        <charset val="204"/>
      </rPr>
      <t xml:space="preserve">передані кошти </t>
    </r>
  </si>
  <si>
    <t>Звіт про виконання міжбюджетних трансфертів за 2022 рік</t>
  </si>
  <si>
    <t xml:space="preserve">                                                                                                                                     до рішення  Ніжинської міської ради</t>
  </si>
  <si>
    <t xml:space="preserve"> Спеціальний фонд                 (передані кошти)</t>
  </si>
  <si>
    <t>Міський голова                                                   Олександр КОДОЛА</t>
  </si>
  <si>
    <t>Вільні залишки бюджетних коштів  станом на 01.01.2022</t>
  </si>
  <si>
    <t>Інші субвенції з місцевого бюджету (на пільгове медичне обслуговування осіб, які постраждали внаслідок Чорнобильської катастрофи; Інша субвенція з  місцевого бюджету Івано- Франківської міської ради на заходи  Комплексної програми заходів та робіт  з територіальної  оборони Ніжин.ТГ; інша субвенція на виконання доручень виборців депутатами обл.ради)</t>
  </si>
  <si>
    <t>Субвенція з місцевого бюджету на компенсацію різниці в тарифах на теплову енергію, послуги з постачання теплової енергії та постачання гарячої води згідно із Законом України " Про особливості регулювання відносин на ринку природного газу та у сфері теплопостачання"</t>
  </si>
  <si>
    <t xml:space="preserve">                 ІІ. Трансферти до спеціального фонду бюджету</t>
  </si>
  <si>
    <t xml:space="preserve">                                                                                                                                                                                   від 28 березня 2023 року № 2-29/2023         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</si>
</sst>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0" fontId="10" fillId="0" borderId="0" xfId="0" applyFont="1"/>
    <xf numFmtId="4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/>
    </xf>
    <xf numFmtId="4" fontId="9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" fontId="3" fillId="0" borderId="9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/>
    </xf>
    <xf numFmtId="0" fontId="1" fillId="0" borderId="6" xfId="0" applyFont="1" applyFill="1" applyBorder="1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/>
    <xf numFmtId="3" fontId="1" fillId="0" borderId="1" xfId="0" applyNumberFormat="1" applyFont="1" applyFill="1" applyBorder="1" applyAlignment="1">
      <alignment horizontal="center"/>
    </xf>
    <xf numFmtId="3" fontId="5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3" fillId="0" borderId="1" xfId="0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/>
    </xf>
    <xf numFmtId="4" fontId="1" fillId="0" borderId="6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wrapText="1"/>
    </xf>
    <xf numFmtId="0" fontId="1" fillId="0" borderId="9" xfId="0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7"/>
  <sheetViews>
    <sheetView tabSelected="1" view="pageBreakPreview" zoomScale="80" zoomScaleNormal="100" zoomScaleSheetLayoutView="80" workbookViewId="0">
      <selection activeCell="A3" sqref="A3:G3"/>
    </sheetView>
  </sheetViews>
  <sheetFormatPr defaultRowHeight="14.4"/>
  <cols>
    <col min="1" max="1" width="12.77734375" customWidth="1"/>
    <col min="2" max="2" width="17" customWidth="1"/>
    <col min="3" max="3" width="48.109375" customWidth="1"/>
    <col min="4" max="4" width="18.44140625" customWidth="1"/>
    <col min="5" max="5" width="17.33203125" style="19" customWidth="1"/>
    <col min="6" max="6" width="16.6640625" customWidth="1"/>
    <col min="7" max="7" width="17.109375" customWidth="1"/>
  </cols>
  <sheetData>
    <row r="1" spans="1:11" ht="15.6">
      <c r="A1" s="3"/>
      <c r="B1" s="3"/>
      <c r="C1" s="39" t="s">
        <v>26</v>
      </c>
      <c r="D1" s="39"/>
      <c r="E1" s="39"/>
      <c r="F1" s="39"/>
      <c r="G1" s="39"/>
    </row>
    <row r="2" spans="1:11" ht="15.6">
      <c r="A2" s="20"/>
      <c r="B2" s="20"/>
      <c r="C2" s="40" t="s">
        <v>32</v>
      </c>
      <c r="D2" s="40"/>
      <c r="E2" s="40"/>
      <c r="F2" s="40"/>
      <c r="G2" s="40"/>
      <c r="H2" s="1"/>
      <c r="I2" s="1"/>
      <c r="J2" s="1"/>
      <c r="K2" s="1"/>
    </row>
    <row r="3" spans="1:11" ht="15.6">
      <c r="A3" s="40" t="s">
        <v>39</v>
      </c>
      <c r="B3" s="40"/>
      <c r="C3" s="40"/>
      <c r="D3" s="40"/>
      <c r="E3" s="40"/>
      <c r="F3" s="40"/>
      <c r="G3" s="40"/>
      <c r="H3" s="1"/>
      <c r="I3" s="1"/>
      <c r="J3" s="1"/>
      <c r="K3" s="1"/>
    </row>
    <row r="4" spans="1:11" ht="15.6">
      <c r="A4" s="5"/>
      <c r="B4" s="5"/>
      <c r="C4" s="5"/>
      <c r="D4" s="5"/>
      <c r="E4" s="5"/>
      <c r="F4" s="5"/>
      <c r="G4" s="5"/>
      <c r="H4" s="1"/>
      <c r="I4" s="1"/>
      <c r="J4" s="1"/>
      <c r="K4" s="1"/>
    </row>
    <row r="5" spans="1:11" ht="17.399999999999999">
      <c r="A5" s="44" t="s">
        <v>31</v>
      </c>
      <c r="B5" s="44"/>
      <c r="C5" s="44"/>
      <c r="D5" s="44"/>
      <c r="E5" s="44"/>
      <c r="F5" s="44"/>
      <c r="G5" s="44"/>
      <c r="H5" s="1"/>
      <c r="I5" s="1"/>
      <c r="J5" s="1"/>
      <c r="K5" s="1"/>
    </row>
    <row r="6" spans="1:11" ht="12.6" customHeight="1">
      <c r="A6" s="45">
        <v>25538000000</v>
      </c>
      <c r="B6" s="45"/>
      <c r="C6" s="45"/>
      <c r="D6" s="45"/>
      <c r="E6" s="45"/>
      <c r="F6" s="45"/>
      <c r="G6" s="45"/>
      <c r="H6" s="1"/>
      <c r="I6" s="1"/>
      <c r="J6" s="1"/>
      <c r="K6" s="1"/>
    </row>
    <row r="7" spans="1:11" ht="10.199999999999999" customHeight="1">
      <c r="A7" s="46" t="s">
        <v>4</v>
      </c>
      <c r="B7" s="46"/>
      <c r="C7" s="46"/>
      <c r="D7" s="46"/>
      <c r="E7" s="46"/>
      <c r="F7" s="21"/>
      <c r="G7" s="21"/>
      <c r="H7" s="1"/>
      <c r="I7" s="1"/>
      <c r="J7" s="1"/>
      <c r="K7" s="1"/>
    </row>
    <row r="8" spans="1:11" ht="16.2" customHeight="1">
      <c r="A8" s="50" t="s">
        <v>5</v>
      </c>
      <c r="B8" s="50"/>
      <c r="C8" s="50"/>
      <c r="D8" s="50"/>
      <c r="E8" s="50"/>
      <c r="F8" s="50"/>
      <c r="G8" s="50"/>
      <c r="H8" s="1"/>
      <c r="I8" s="1"/>
      <c r="J8" s="1"/>
      <c r="K8" s="1"/>
    </row>
    <row r="9" spans="1:11" ht="8.4" customHeight="1">
      <c r="A9" s="47"/>
      <c r="B9" s="47"/>
      <c r="C9" s="47"/>
      <c r="D9" s="47"/>
      <c r="E9" s="47"/>
      <c r="F9" s="21"/>
      <c r="G9" s="21"/>
      <c r="H9" s="1"/>
      <c r="I9" s="1"/>
      <c r="J9" s="1"/>
      <c r="K9" s="1"/>
    </row>
    <row r="10" spans="1:11" ht="12.6" customHeight="1">
      <c r="A10" s="42" t="s">
        <v>0</v>
      </c>
      <c r="B10" s="42" t="s">
        <v>1</v>
      </c>
      <c r="C10" s="42"/>
      <c r="D10" s="48" t="s">
        <v>22</v>
      </c>
      <c r="E10" s="48" t="s">
        <v>29</v>
      </c>
      <c r="F10" s="41" t="s">
        <v>23</v>
      </c>
      <c r="G10" s="41"/>
      <c r="H10" s="1"/>
      <c r="I10" s="1"/>
      <c r="J10" s="1"/>
      <c r="K10" s="1"/>
    </row>
    <row r="11" spans="1:11" ht="66" customHeight="1">
      <c r="A11" s="43"/>
      <c r="B11" s="43"/>
      <c r="C11" s="43"/>
      <c r="D11" s="49"/>
      <c r="E11" s="49"/>
      <c r="F11" s="34" t="s">
        <v>24</v>
      </c>
      <c r="G11" s="34" t="s">
        <v>33</v>
      </c>
      <c r="H11" s="1"/>
      <c r="I11" s="1"/>
      <c r="J11" s="1"/>
      <c r="K11" s="1"/>
    </row>
    <row r="12" spans="1:11" ht="13.5" customHeight="1">
      <c r="A12" s="6">
        <v>1</v>
      </c>
      <c r="B12" s="51">
        <v>2</v>
      </c>
      <c r="C12" s="52"/>
      <c r="D12" s="6">
        <v>3</v>
      </c>
      <c r="E12" s="6">
        <v>4</v>
      </c>
      <c r="F12" s="6">
        <v>5</v>
      </c>
      <c r="G12" s="6">
        <v>6</v>
      </c>
      <c r="H12" s="1"/>
      <c r="I12" s="1"/>
      <c r="J12" s="1"/>
      <c r="K12" s="1"/>
    </row>
    <row r="13" spans="1:11" ht="23.4" customHeight="1">
      <c r="A13" s="59" t="s">
        <v>6</v>
      </c>
      <c r="B13" s="60"/>
      <c r="C13" s="60"/>
      <c r="D13" s="60"/>
      <c r="E13" s="60"/>
      <c r="F13" s="60"/>
      <c r="G13" s="61"/>
      <c r="H13" s="1"/>
      <c r="I13" s="1"/>
      <c r="J13" s="1"/>
      <c r="K13" s="1"/>
    </row>
    <row r="14" spans="1:11" ht="23.4" customHeight="1">
      <c r="A14" s="59" t="s">
        <v>2</v>
      </c>
      <c r="B14" s="60"/>
      <c r="C14" s="60"/>
      <c r="D14" s="7">
        <f>D15+D16</f>
        <v>120341800</v>
      </c>
      <c r="E14" s="7">
        <f>E15+E16</f>
        <v>120341800</v>
      </c>
      <c r="F14" s="7">
        <f>F15+F16</f>
        <v>120341800</v>
      </c>
      <c r="G14" s="23"/>
      <c r="H14" s="1"/>
      <c r="I14" s="1"/>
      <c r="J14" s="1"/>
      <c r="K14" s="1"/>
    </row>
    <row r="15" spans="1:11" ht="23.4" customHeight="1">
      <c r="A15" s="24">
        <v>41020100</v>
      </c>
      <c r="B15" s="53" t="s">
        <v>3</v>
      </c>
      <c r="C15" s="54"/>
      <c r="D15" s="4">
        <v>2868000</v>
      </c>
      <c r="E15" s="4">
        <v>2868000</v>
      </c>
      <c r="F15" s="25">
        <v>2868000</v>
      </c>
      <c r="G15" s="25"/>
      <c r="H15" s="1"/>
      <c r="I15" s="1"/>
      <c r="J15" s="1"/>
      <c r="K15" s="1"/>
    </row>
    <row r="16" spans="1:11" ht="23.4" customHeight="1">
      <c r="A16" s="24">
        <v>41033900</v>
      </c>
      <c r="B16" s="53" t="s">
        <v>19</v>
      </c>
      <c r="C16" s="54"/>
      <c r="D16" s="4">
        <v>117473800</v>
      </c>
      <c r="E16" s="4">
        <v>117473800</v>
      </c>
      <c r="F16" s="25">
        <v>117473800</v>
      </c>
      <c r="G16" s="25"/>
      <c r="H16" s="1"/>
      <c r="I16" s="1"/>
      <c r="J16" s="1"/>
      <c r="K16" s="1"/>
    </row>
    <row r="17" spans="1:11" ht="23.4" customHeight="1">
      <c r="A17" s="64" t="s">
        <v>27</v>
      </c>
      <c r="B17" s="64"/>
      <c r="C17" s="64"/>
      <c r="D17" s="8">
        <f>D18+D19+D20+D21</f>
        <v>4997620</v>
      </c>
      <c r="E17" s="8">
        <f>E18+E19+E20+E21</f>
        <v>4458014.3100000005</v>
      </c>
      <c r="F17" s="8">
        <f>F18+F19+F20+F21</f>
        <v>4458014.3100000005</v>
      </c>
      <c r="G17" s="26"/>
      <c r="H17" s="1"/>
      <c r="I17" s="1"/>
      <c r="J17" s="1"/>
      <c r="K17" s="1"/>
    </row>
    <row r="18" spans="1:11" ht="96" customHeight="1">
      <c r="A18" s="27">
        <v>41040400</v>
      </c>
      <c r="B18" s="55" t="s">
        <v>28</v>
      </c>
      <c r="C18" s="56"/>
      <c r="D18" s="9">
        <f>1760408+124442</f>
        <v>1884850</v>
      </c>
      <c r="E18" s="9">
        <v>1884850</v>
      </c>
      <c r="F18" s="25">
        <v>1884850</v>
      </c>
      <c r="G18" s="25"/>
      <c r="H18" s="1"/>
      <c r="I18" s="1"/>
      <c r="J18" s="1"/>
      <c r="K18" s="1"/>
    </row>
    <row r="19" spans="1:11" ht="57.6" customHeight="1">
      <c r="A19" s="27">
        <v>41051000</v>
      </c>
      <c r="B19" s="55" t="s">
        <v>18</v>
      </c>
      <c r="C19" s="56"/>
      <c r="D19" s="4">
        <f>1952020-195190</f>
        <v>1756830</v>
      </c>
      <c r="E19" s="4">
        <v>1427190.79</v>
      </c>
      <c r="F19" s="25">
        <v>1427190.79</v>
      </c>
      <c r="G19" s="25"/>
      <c r="H19" s="1"/>
      <c r="I19" s="1"/>
      <c r="J19" s="1"/>
      <c r="K19" s="1"/>
    </row>
    <row r="20" spans="1:11" ht="57" customHeight="1">
      <c r="A20" s="27">
        <v>41051200</v>
      </c>
      <c r="B20" s="55" t="s">
        <v>16</v>
      </c>
      <c r="C20" s="56"/>
      <c r="D20" s="4">
        <v>444040</v>
      </c>
      <c r="E20" s="4">
        <v>245073.52</v>
      </c>
      <c r="F20" s="25">
        <v>245073.52</v>
      </c>
      <c r="G20" s="25"/>
      <c r="H20" s="1"/>
      <c r="I20" s="1"/>
      <c r="J20" s="1"/>
      <c r="K20" s="1"/>
    </row>
    <row r="21" spans="1:11" ht="103.8" customHeight="1">
      <c r="A21" s="27">
        <v>41053900</v>
      </c>
      <c r="B21" s="55" t="s">
        <v>36</v>
      </c>
      <c r="C21" s="56"/>
      <c r="D21" s="4">
        <f>90900+500000+275000+46000</f>
        <v>911900</v>
      </c>
      <c r="E21" s="4">
        <f>90900+500000+275000+35000</f>
        <v>900900</v>
      </c>
      <c r="F21" s="25">
        <v>900900</v>
      </c>
      <c r="G21" s="25"/>
      <c r="H21" s="1"/>
      <c r="I21" s="1"/>
      <c r="J21" s="1"/>
      <c r="K21" s="1"/>
    </row>
    <row r="22" spans="1:11" ht="36" customHeight="1">
      <c r="A22" s="65" t="s">
        <v>35</v>
      </c>
      <c r="B22" s="66"/>
      <c r="C22" s="66"/>
      <c r="D22" s="66"/>
      <c r="E22" s="66"/>
      <c r="F22" s="66"/>
      <c r="G22" s="67"/>
      <c r="H22" s="1"/>
      <c r="I22" s="1"/>
      <c r="J22" s="1"/>
      <c r="K22" s="1"/>
    </row>
    <row r="23" spans="1:11" ht="60.6" customHeight="1">
      <c r="A23" s="27">
        <v>41033900</v>
      </c>
      <c r="B23" s="55" t="s">
        <v>19</v>
      </c>
      <c r="C23" s="56"/>
      <c r="D23" s="10">
        <v>692099.76</v>
      </c>
      <c r="E23" s="10">
        <v>692099.76</v>
      </c>
      <c r="F23" s="25">
        <v>692099.76</v>
      </c>
      <c r="G23" s="25"/>
      <c r="H23" s="1"/>
      <c r="I23" s="1"/>
      <c r="J23" s="1"/>
      <c r="K23" s="1"/>
    </row>
    <row r="24" spans="1:11" ht="71.400000000000006" customHeight="1">
      <c r="A24" s="27">
        <v>41051000</v>
      </c>
      <c r="B24" s="62" t="s">
        <v>18</v>
      </c>
      <c r="C24" s="63"/>
      <c r="D24" s="11">
        <v>371723.11</v>
      </c>
      <c r="E24" s="11">
        <f>F24+G24</f>
        <v>371723.11</v>
      </c>
      <c r="F24" s="25">
        <v>257273.11</v>
      </c>
      <c r="G24" s="25">
        <v>114450</v>
      </c>
      <c r="H24" s="1"/>
      <c r="I24" s="1"/>
      <c r="J24" s="1"/>
      <c r="K24" s="1"/>
    </row>
    <row r="25" spans="1:11" ht="71.400000000000006" customHeight="1">
      <c r="A25" s="27">
        <v>41057400</v>
      </c>
      <c r="B25" s="55" t="s">
        <v>20</v>
      </c>
      <c r="C25" s="56"/>
      <c r="D25" s="4">
        <v>669637.5</v>
      </c>
      <c r="E25" s="4">
        <v>339399.01</v>
      </c>
      <c r="F25" s="25"/>
      <c r="G25" s="25">
        <v>339399.01</v>
      </c>
      <c r="H25" s="1"/>
      <c r="I25" s="1"/>
      <c r="J25" s="1"/>
      <c r="K25" s="1"/>
    </row>
    <row r="26" spans="1:11" ht="24" customHeight="1">
      <c r="A26" s="59" t="s">
        <v>38</v>
      </c>
      <c r="B26" s="60"/>
      <c r="C26" s="60"/>
      <c r="D26" s="60"/>
      <c r="E26" s="60"/>
      <c r="F26" s="60"/>
      <c r="G26" s="61"/>
      <c r="H26" s="1"/>
      <c r="I26" s="1"/>
      <c r="J26" s="1"/>
      <c r="K26" s="1"/>
    </row>
    <row r="27" spans="1:11" ht="83.4" customHeight="1">
      <c r="A27" s="27">
        <v>41052900</v>
      </c>
      <c r="B27" s="55" t="s">
        <v>37</v>
      </c>
      <c r="C27" s="56"/>
      <c r="D27" s="4">
        <v>19000000</v>
      </c>
      <c r="E27" s="4">
        <v>0</v>
      </c>
      <c r="F27" s="25">
        <v>0</v>
      </c>
      <c r="G27" s="25">
        <v>0</v>
      </c>
      <c r="H27" s="1"/>
      <c r="I27" s="1"/>
      <c r="J27" s="1"/>
      <c r="K27" s="1"/>
    </row>
    <row r="28" spans="1:11" ht="31.2" customHeight="1">
      <c r="A28" s="24" t="s">
        <v>8</v>
      </c>
      <c r="B28" s="57" t="s">
        <v>9</v>
      </c>
      <c r="C28" s="58"/>
      <c r="D28" s="13">
        <f>D29+D30</f>
        <v>146187330.37</v>
      </c>
      <c r="E28" s="13">
        <f>E29+E30</f>
        <v>126857091.88000001</v>
      </c>
      <c r="F28" s="14">
        <f>F29+F30+F27</f>
        <v>126403242.87</v>
      </c>
      <c r="G28" s="14">
        <f>G29+G30</f>
        <v>453849.01</v>
      </c>
      <c r="H28" s="1"/>
      <c r="I28" s="1"/>
      <c r="J28" s="1"/>
      <c r="K28" s="1"/>
    </row>
    <row r="29" spans="1:11" ht="22.2" customHeight="1">
      <c r="A29" s="24" t="s">
        <v>8</v>
      </c>
      <c r="B29" s="53" t="s">
        <v>10</v>
      </c>
      <c r="C29" s="54"/>
      <c r="D29" s="14">
        <f>D14+D17+D23+D24</f>
        <v>126403242.87</v>
      </c>
      <c r="E29" s="14">
        <v>126403242.87</v>
      </c>
      <c r="F29" s="14">
        <f>E29</f>
        <v>126403242.87</v>
      </c>
      <c r="G29" s="14"/>
      <c r="H29" s="1"/>
      <c r="I29" s="1"/>
      <c r="J29" s="1"/>
      <c r="K29" s="1"/>
    </row>
    <row r="30" spans="1:11" ht="22.2" customHeight="1">
      <c r="A30" s="24" t="s">
        <v>8</v>
      </c>
      <c r="B30" s="53" t="s">
        <v>30</v>
      </c>
      <c r="C30" s="54"/>
      <c r="D30" s="14">
        <f>D25+G24+D27</f>
        <v>19784087.5</v>
      </c>
      <c r="E30" s="12">
        <f>G30</f>
        <v>453849.01</v>
      </c>
      <c r="F30" s="24"/>
      <c r="G30" s="29">
        <f>339399.01+G24</f>
        <v>453849.01</v>
      </c>
      <c r="H30" s="1"/>
      <c r="I30" s="1"/>
      <c r="J30" s="1"/>
      <c r="K30" s="1"/>
    </row>
    <row r="31" spans="1:11" ht="34.799999999999997" customHeight="1">
      <c r="A31" s="24"/>
      <c r="B31" s="53"/>
      <c r="C31" s="54"/>
      <c r="D31" s="24"/>
      <c r="E31" s="12"/>
      <c r="F31" s="28"/>
      <c r="G31" s="28"/>
      <c r="H31" s="1"/>
      <c r="I31" s="1"/>
      <c r="J31" s="1"/>
      <c r="K31" s="1"/>
    </row>
    <row r="32" spans="1:11" ht="22.2" customHeight="1">
      <c r="A32" s="59" t="s">
        <v>13</v>
      </c>
      <c r="B32" s="60"/>
      <c r="C32" s="60"/>
      <c r="D32" s="60"/>
      <c r="E32" s="60"/>
      <c r="F32" s="60"/>
      <c r="G32" s="61"/>
      <c r="H32" s="1"/>
      <c r="I32" s="1"/>
      <c r="J32" s="1"/>
      <c r="K32" s="1"/>
    </row>
    <row r="33" spans="1:11" ht="16.2" customHeight="1">
      <c r="A33" s="68" t="s">
        <v>12</v>
      </c>
      <c r="B33" s="68" t="s">
        <v>14</v>
      </c>
      <c r="C33" s="70" t="s">
        <v>15</v>
      </c>
      <c r="D33" s="48" t="str">
        <f>D10</f>
        <v>Уточнений річний план</v>
      </c>
      <c r="E33" s="72" t="s">
        <v>29</v>
      </c>
      <c r="F33" s="53" t="s">
        <v>25</v>
      </c>
      <c r="G33" s="54"/>
      <c r="H33" s="1"/>
      <c r="I33" s="1"/>
      <c r="J33" s="1"/>
      <c r="K33" s="1"/>
    </row>
    <row r="34" spans="1:11" ht="108.6" customHeight="1">
      <c r="A34" s="69"/>
      <c r="B34" s="69"/>
      <c r="C34" s="71"/>
      <c r="D34" s="49"/>
      <c r="E34" s="73"/>
      <c r="F34" s="22" t="str">
        <f>F11</f>
        <v>Загальн. фонд</v>
      </c>
      <c r="G34" s="22" t="str">
        <f>G11</f>
        <v xml:space="preserve"> Спеціальний фонд                 (передані кошти)</v>
      </c>
      <c r="H34" s="1"/>
      <c r="I34" s="1"/>
      <c r="J34" s="1"/>
      <c r="K34" s="1"/>
    </row>
    <row r="35" spans="1:11" ht="10.199999999999999" customHeight="1">
      <c r="A35" s="6">
        <v>1</v>
      </c>
      <c r="B35" s="6">
        <v>2</v>
      </c>
      <c r="C35" s="6">
        <v>3</v>
      </c>
      <c r="D35" s="30">
        <v>4</v>
      </c>
      <c r="E35" s="15">
        <v>5</v>
      </c>
      <c r="F35" s="6">
        <v>6</v>
      </c>
      <c r="G35" s="6">
        <v>7</v>
      </c>
      <c r="H35" s="1"/>
      <c r="I35" s="1"/>
      <c r="J35" s="1"/>
      <c r="K35" s="1"/>
    </row>
    <row r="36" spans="1:11" ht="16.2" customHeight="1">
      <c r="A36" s="59" t="s">
        <v>6</v>
      </c>
      <c r="B36" s="60"/>
      <c r="C36" s="60"/>
      <c r="D36" s="61"/>
      <c r="E36" s="16"/>
      <c r="F36" s="31"/>
      <c r="G36" s="31"/>
    </row>
    <row r="37" spans="1:11" ht="25.2" customHeight="1">
      <c r="A37" s="32">
        <v>3719770</v>
      </c>
      <c r="B37" s="32">
        <v>9770</v>
      </c>
      <c r="C37" s="24" t="s">
        <v>17</v>
      </c>
      <c r="D37" s="4">
        <f>110000+59000+1500000</f>
        <v>1669000</v>
      </c>
      <c r="E37" s="4">
        <v>1669000</v>
      </c>
      <c r="F37" s="33">
        <v>1669000</v>
      </c>
      <c r="G37" s="33"/>
    </row>
    <row r="38" spans="1:11" ht="61.8" customHeight="1">
      <c r="A38" s="32">
        <v>3719800</v>
      </c>
      <c r="B38" s="32">
        <v>9800</v>
      </c>
      <c r="C38" s="34" t="s">
        <v>21</v>
      </c>
      <c r="D38" s="4">
        <f>100000+100000+200000+300000+656560+100000+700000+15000000+180000+2500000</f>
        <v>19836560</v>
      </c>
      <c r="E38" s="4">
        <v>19656184.59</v>
      </c>
      <c r="F38" s="33">
        <v>19656184.59</v>
      </c>
      <c r="G38" s="33"/>
    </row>
    <row r="39" spans="1:11" ht="17.399999999999999">
      <c r="A39" s="59" t="s">
        <v>7</v>
      </c>
      <c r="B39" s="60"/>
      <c r="C39" s="60"/>
      <c r="D39" s="61"/>
      <c r="E39" s="12"/>
      <c r="F39" s="33"/>
      <c r="G39" s="33"/>
    </row>
    <row r="40" spans="1:11" ht="15.6">
      <c r="A40" s="28"/>
      <c r="B40" s="53"/>
      <c r="C40" s="54"/>
      <c r="D40" s="28">
        <v>0</v>
      </c>
      <c r="E40" s="12">
        <v>0</v>
      </c>
      <c r="F40" s="33">
        <v>0</v>
      </c>
      <c r="G40" s="33"/>
    </row>
    <row r="41" spans="1:11" ht="27" customHeight="1">
      <c r="A41" s="35"/>
      <c r="B41" s="57" t="s">
        <v>9</v>
      </c>
      <c r="C41" s="58"/>
      <c r="D41" s="13">
        <f>D42+D43</f>
        <v>21505560</v>
      </c>
      <c r="E41" s="13">
        <f>E42+E43</f>
        <v>21325184.59</v>
      </c>
      <c r="F41" s="36">
        <f>F42+F43</f>
        <v>21325184.59</v>
      </c>
      <c r="G41" s="36"/>
    </row>
    <row r="42" spans="1:11" ht="27" customHeight="1">
      <c r="A42" s="28"/>
      <c r="B42" s="53" t="s">
        <v>10</v>
      </c>
      <c r="C42" s="54"/>
      <c r="D42" s="14">
        <f>D37+D40+D38</f>
        <v>21505560</v>
      </c>
      <c r="E42" s="14">
        <f>E37+E40+E38</f>
        <v>21325184.59</v>
      </c>
      <c r="F42" s="14">
        <f>F37+F40+F38</f>
        <v>21325184.59</v>
      </c>
      <c r="G42" s="36"/>
    </row>
    <row r="43" spans="1:11" ht="27" customHeight="1">
      <c r="A43" s="28"/>
      <c r="B43" s="53" t="s">
        <v>11</v>
      </c>
      <c r="C43" s="54"/>
      <c r="D43" s="14">
        <v>0</v>
      </c>
      <c r="E43" s="17">
        <v>0</v>
      </c>
      <c r="F43" s="33"/>
      <c r="G43" s="33"/>
    </row>
    <row r="44" spans="1:11" ht="15.6">
      <c r="A44" s="18"/>
      <c r="B44" s="37"/>
      <c r="C44" s="37"/>
      <c r="D44" s="38"/>
      <c r="E44" s="18"/>
      <c r="F44" s="19"/>
      <c r="G44" s="19"/>
    </row>
    <row r="45" spans="1:11" ht="28.2" customHeight="1">
      <c r="A45" s="75" t="s">
        <v>34</v>
      </c>
      <c r="B45" s="75"/>
      <c r="C45" s="75"/>
      <c r="D45" s="75"/>
      <c r="E45" s="75"/>
      <c r="F45" s="75"/>
      <c r="G45" s="75"/>
    </row>
    <row r="46" spans="1:11" ht="18">
      <c r="A46" s="74"/>
      <c r="B46" s="74"/>
      <c r="C46" s="74"/>
      <c r="D46" s="74"/>
      <c r="E46" s="74"/>
      <c r="F46" s="74"/>
      <c r="G46" s="74"/>
    </row>
    <row r="47" spans="1:11">
      <c r="C47" s="2"/>
    </row>
  </sheetData>
  <mergeCells count="48">
    <mergeCell ref="A46:G46"/>
    <mergeCell ref="B41:C41"/>
    <mergeCell ref="B42:C42"/>
    <mergeCell ref="A45:G45"/>
    <mergeCell ref="B25:C25"/>
    <mergeCell ref="B40:C40"/>
    <mergeCell ref="B43:C43"/>
    <mergeCell ref="F33:G33"/>
    <mergeCell ref="A36:D36"/>
    <mergeCell ref="A39:D39"/>
    <mergeCell ref="B31:C31"/>
    <mergeCell ref="A33:A34"/>
    <mergeCell ref="B33:B34"/>
    <mergeCell ref="C33:C34"/>
    <mergeCell ref="D33:D34"/>
    <mergeCell ref="E33:E34"/>
    <mergeCell ref="A32:G32"/>
    <mergeCell ref="A26:G26"/>
    <mergeCell ref="B27:C27"/>
    <mergeCell ref="B12:C12"/>
    <mergeCell ref="B15:C15"/>
    <mergeCell ref="B29:C29"/>
    <mergeCell ref="B30:C30"/>
    <mergeCell ref="B16:C16"/>
    <mergeCell ref="B19:C19"/>
    <mergeCell ref="B20:C20"/>
    <mergeCell ref="B21:C21"/>
    <mergeCell ref="B28:C28"/>
    <mergeCell ref="A13:G13"/>
    <mergeCell ref="B24:C24"/>
    <mergeCell ref="B18:C18"/>
    <mergeCell ref="A14:C14"/>
    <mergeCell ref="A17:C17"/>
    <mergeCell ref="A22:G22"/>
    <mergeCell ref="B23:C23"/>
    <mergeCell ref="C1:G1"/>
    <mergeCell ref="C2:G2"/>
    <mergeCell ref="A3:G3"/>
    <mergeCell ref="F10:G10"/>
    <mergeCell ref="A10:A11"/>
    <mergeCell ref="B10:C11"/>
    <mergeCell ref="A5:G5"/>
    <mergeCell ref="A6:G6"/>
    <mergeCell ref="A7:E7"/>
    <mergeCell ref="A9:E9"/>
    <mergeCell ref="D10:D11"/>
    <mergeCell ref="E10:E11"/>
    <mergeCell ref="A8:G8"/>
  </mergeCells>
  <pageMargins left="0.70866141732283472" right="0.31496062992125984" top="0.74803149606299213" bottom="0.74803149606299213" header="0.31496062992125984" footer="0.31496062992125984"/>
  <pageSetup paperSize="9" scale="60" orientation="portrait" verticalDpi="0" r:id="rId1"/>
  <rowBreaks count="1" manualBreakCount="1">
    <brk id="3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Finfid6</cp:lastModifiedBy>
  <cp:lastPrinted>2023-03-20T09:16:32Z</cp:lastPrinted>
  <dcterms:created xsi:type="dcterms:W3CDTF">2020-12-14T14:21:57Z</dcterms:created>
  <dcterms:modified xsi:type="dcterms:W3CDTF">2023-03-28T10:53:03Z</dcterms:modified>
</cp:coreProperties>
</file>