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6011" sheetId="41" r:id="rId1"/>
  </sheets>
  <definedNames>
    <definedName name="_xlnm.Print_Area" localSheetId="0">'6011'!$A$1:$K$134</definedName>
  </definedNames>
  <calcPr calcId="125725"/>
</workbook>
</file>

<file path=xl/calcChain.xml><?xml version="1.0" encoding="utf-8"?>
<calcChain xmlns="http://schemas.openxmlformats.org/spreadsheetml/2006/main">
  <c r="E101" i="41"/>
  <c r="E97"/>
  <c r="E91"/>
  <c r="E86"/>
  <c r="E82"/>
  <c r="J78"/>
  <c r="I73"/>
  <c r="H60"/>
  <c r="C33" l="1"/>
  <c r="J16"/>
  <c r="D28"/>
  <c r="I98"/>
  <c r="J100"/>
  <c r="G97"/>
  <c r="G19"/>
  <c r="H101"/>
  <c r="K97"/>
  <c r="G95"/>
  <c r="G96"/>
  <c r="H96" s="1"/>
  <c r="G98"/>
  <c r="F95"/>
  <c r="F96"/>
  <c r="F97"/>
  <c r="F98"/>
  <c r="G94"/>
  <c r="F94"/>
  <c r="B97"/>
  <c r="B96"/>
  <c r="B95"/>
  <c r="K91"/>
  <c r="G89"/>
  <c r="G90"/>
  <c r="G91"/>
  <c r="G92"/>
  <c r="F89"/>
  <c r="H89" s="1"/>
  <c r="F90"/>
  <c r="H90" s="1"/>
  <c r="F91"/>
  <c r="H91" s="1"/>
  <c r="F92"/>
  <c r="I92" s="1"/>
  <c r="G88"/>
  <c r="J88" s="1"/>
  <c r="F88"/>
  <c r="B91"/>
  <c r="B90"/>
  <c r="B89"/>
  <c r="G83"/>
  <c r="G84"/>
  <c r="K84" s="1"/>
  <c r="G85"/>
  <c r="F83"/>
  <c r="H83" s="1"/>
  <c r="F84"/>
  <c r="F85"/>
  <c r="G82"/>
  <c r="J82" s="1"/>
  <c r="B85"/>
  <c r="B84"/>
  <c r="B83"/>
  <c r="K86"/>
  <c r="K83"/>
  <c r="I86"/>
  <c r="G73"/>
  <c r="J73" s="1"/>
  <c r="J58"/>
  <c r="J59"/>
  <c r="I58"/>
  <c r="I59"/>
  <c r="H59"/>
  <c r="E58"/>
  <c r="E59"/>
  <c r="E60"/>
  <c r="I52"/>
  <c r="I53"/>
  <c r="J52"/>
  <c r="K52" s="1"/>
  <c r="J53"/>
  <c r="K53" s="1"/>
  <c r="H52"/>
  <c r="H53"/>
  <c r="H51"/>
  <c r="E52"/>
  <c r="E53"/>
  <c r="H84" l="1"/>
  <c r="H95"/>
  <c r="H97"/>
  <c r="J77"/>
  <c r="J94"/>
  <c r="H85"/>
  <c r="K59"/>
  <c r="H92"/>
  <c r="K58"/>
  <c r="J46"/>
  <c r="K46" s="1"/>
  <c r="J47"/>
  <c r="K47" s="1"/>
  <c r="H46"/>
  <c r="H47"/>
  <c r="E46"/>
  <c r="E47"/>
  <c r="F20"/>
  <c r="C20"/>
  <c r="D19"/>
  <c r="H77" l="1"/>
  <c r="K100"/>
  <c r="J45"/>
  <c r="F78"/>
  <c r="I78" s="1"/>
  <c r="E78"/>
  <c r="C28"/>
  <c r="E28" s="1"/>
  <c r="E29"/>
  <c r="E30"/>
  <c r="E31"/>
  <c r="E32"/>
  <c r="I20"/>
  <c r="J20"/>
  <c r="J19"/>
  <c r="I19"/>
  <c r="I16"/>
  <c r="H100"/>
  <c r="E100"/>
  <c r="E88"/>
  <c r="E92"/>
  <c r="K92" s="1"/>
  <c r="E94"/>
  <c r="K94" s="1"/>
  <c r="E98"/>
  <c r="H88"/>
  <c r="K88" s="1"/>
  <c r="H98"/>
  <c r="H86"/>
  <c r="E73"/>
  <c r="J63"/>
  <c r="I63"/>
  <c r="H63"/>
  <c r="E63"/>
  <c r="H78" l="1"/>
  <c r="K78" s="1"/>
  <c r="H73"/>
  <c r="K73" s="1"/>
  <c r="E77"/>
  <c r="K77" s="1"/>
  <c r="K98"/>
  <c r="K20"/>
  <c r="K19"/>
  <c r="K63"/>
  <c r="J57"/>
  <c r="J60"/>
  <c r="I57"/>
  <c r="I60"/>
  <c r="K60" l="1"/>
  <c r="J51"/>
  <c r="I51"/>
  <c r="J48"/>
  <c r="I45"/>
  <c r="E45"/>
  <c r="E51"/>
  <c r="H45"/>
  <c r="K57"/>
  <c r="E57"/>
  <c r="H82"/>
  <c r="K82" s="1"/>
  <c r="E19"/>
  <c r="H19"/>
  <c r="K16"/>
  <c r="H16"/>
  <c r="E16"/>
  <c r="F123"/>
  <c r="F121"/>
  <c r="F117"/>
  <c r="F113"/>
  <c r="F112"/>
  <c r="F111"/>
  <c r="J64"/>
  <c r="I64"/>
  <c r="H64"/>
  <c r="E64"/>
  <c r="J54"/>
  <c r="I54"/>
  <c r="E54"/>
  <c r="I48"/>
  <c r="H48"/>
  <c r="E48"/>
  <c r="H20"/>
  <c r="E20"/>
  <c r="E33" l="1"/>
  <c r="K48"/>
  <c r="K51"/>
  <c r="K45"/>
  <c r="K64"/>
  <c r="K54"/>
</calcChain>
</file>

<file path=xl/sharedStrings.xml><?xml version="1.0" encoding="utf-8"?>
<sst xmlns="http://schemas.openxmlformats.org/spreadsheetml/2006/main" count="244" uniqueCount="159">
  <si>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</si>
  <si>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</si>
  <si>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</si>
  <si>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</si>
  <si>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</si>
  <si>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</si>
  <si>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</si>
  <si>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</si>
  <si>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</si>
  <si>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</si>
  <si>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</si>
  <si>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</si>
  <si>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</si>
  <si>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</si>
  <si>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</si>
  <si>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</si>
  <si>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</si>
  <si>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</si>
  <si>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</si>
  <si>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</si>
  <si>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</si>
  <si>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</si>
  <si>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</si>
  <si>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</si>
  <si>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</si>
  <si>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</si>
  <si>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</si>
  <si>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</si>
  <si>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</si>
  <si>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</si>
  <si>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</si>
  <si>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</si>
  <si>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</si>
  <si>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</si>
  <si>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</si>
  <si>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</si>
  <si>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</si>
  <si>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</si>
  <si>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</si>
  <si>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</si>
  <si>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</si>
  <si>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</si>
  <si>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</si>
  <si>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</si>
  <si>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</si>
  <si>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</si>
  <si>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</si>
  <si>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</si>
  <si>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</si>
  <si>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</si>
  <si>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</si>
  <si>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</si>
  <si>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</si>
  <si>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</si>
  <si>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</si>
  <si>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</si>
  <si>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</si>
  <si>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</si>
  <si>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</si>
  <si>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</si>
  <si>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</si>
  <si>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</si>
  <si>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</si>
  <si>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</si>
  <si>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</si>
  <si>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</si>
  <si>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</si>
  <si>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</si>
  <si>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</si>
  <si>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</si>
  <si>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</si>
  <si>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</si>
  <si>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</si>
  <si>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</si>
  <si>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</si>
  <si>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</si>
  <si>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</si>
  <si>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</si>
  <si>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</si>
  <si>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</si>
  <si>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</si>
  <si>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</si>
  <si>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</si>
  <si>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</si>
  <si>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</si>
  <si>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</si>
  <si>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</si>
  <si>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</si>
  <si>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</si>
  <si>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</si>
  <si>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</si>
  <si>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</si>
  <si>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</si>
  <si>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</si>
  <si>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</si>
  <si>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</si>
  <si>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</si>
  <si>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</si>
  <si>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</si>
  <si>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</si>
  <si>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</si>
  <si>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</si>
  <si>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</si>
  <si>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</si>
  <si>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</si>
  <si>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</si>
  <si>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</si>
  <si>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</si>
  <si>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</si>
  <si>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</si>
  <si>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</si>
  <si>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</si>
  <si>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</si>
  <si>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</si>
  <si>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Видатки  передбачаються відповідно до  потреби на  відповідний період.</t>
  </si>
  <si>
    <t>Експлуатація та технічне обслуговування житлового фонду</t>
  </si>
  <si>
    <t>Підвищення експлуатаційних властивостей житлового фонду і утримання його у належному стані, забезпечення його надійності та безпечної експлуатації, покращення умов проживання мешканців міста</t>
  </si>
  <si>
    <t>обсяг видатків  на   капітальний ремонт  ліфтів та експертне обстеження ліфтів</t>
  </si>
  <si>
    <t>кількість об’єктів, на яких плануються  капітальний ремонт  ліфтів та експертне обстеження ліфтів</t>
  </si>
  <si>
    <t>середня вартість капітального ремонту одного об`єкта ж.ф. - ліфти та експертне обстеження</t>
  </si>
  <si>
    <t>кількість об`єктів, на яких планується поточного ремонт під'їздів</t>
  </si>
  <si>
    <t>середня вартість поточного ремонту одного під'їзда</t>
  </si>
  <si>
    <t>Проведення капітального ремонту житлових будинків.</t>
  </si>
  <si>
    <t>Проведення поточного  ремонту житлових будинків.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</si>
  <si>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</si>
  <si>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</si>
  <si>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 для проведення поточного та капітального ремонту житлових будинків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</si>
  <si>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проведення  капітального та поточного ремонту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</si>
  <si>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</si>
  <si>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Видатки  передбачаються відповідно до  потреби на  відповідний період</t>
  </si>
  <si>
    <t>0620</t>
  </si>
  <si>
    <r>
      <t xml:space="preserve">Пояснення причин відхилень фактичних обсягів надходжень від планових: </t>
    </r>
    <r>
      <rPr>
        <i/>
        <sz val="11"/>
        <rFont val="Times New Roman"/>
        <family val="1"/>
        <charset val="204"/>
      </rPr>
      <t>Мешканцями будинків не було внесено співфінансування на виконання робіт у розмірі 5% згідно програми</t>
    </r>
  </si>
  <si>
    <t>обсяг видатків на капітальний ремонт внутрішньо будинкових мереж</t>
  </si>
  <si>
    <t>обсяг видатків на капітальний ремонт фасадів</t>
  </si>
  <si>
    <t>обсяг видатків на поточний ремонт фасадів</t>
  </si>
  <si>
    <t>кількість об`єктів, на яких планується капітальний ремонт внутрішньо будинкових мереж</t>
  </si>
  <si>
    <t>кількість об’єктів, на яких плануються  капітальний ремонт фасадів</t>
  </si>
  <si>
    <t>кількість об’єктів, на яких плануються  поточний  ремонт фасадів</t>
  </si>
  <si>
    <t>середня вартість капітального ремонту одного об`єкта ж.ф. - внутрішньо будинкові мережі</t>
  </si>
  <si>
    <t>середня вартість капітального ремонту одного фасада</t>
  </si>
  <si>
    <t>середня вартість поточного  ремонту одного фасада</t>
  </si>
  <si>
    <t>Дидаміка обсягу видатків на капітальний ремот житлового фонду порівняно з попереднім роком</t>
  </si>
  <si>
    <t>Рівень виконання завдання по поточному ремонту фасадів</t>
  </si>
  <si>
    <t>Аналіз бюджетної програми показав, що кошти  використані за призначенням та  спрямовані  на  досягнення  запланованих показників на 55,79%</t>
  </si>
  <si>
    <t>динаміка обсягу видатків на капітальний  ремонт житлового фонду порівняно з попереднім роком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</si>
  <si>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проведення ремонтів</t>
    </r>
  </si>
  <si>
    <t>Аналіз бюджетної програми показав, що кошти  не використані в повному обсязі за призначенням мешканцями будинків не було внесено співфінансування на виконання робіт у розмірі 5% згідно програми</t>
  </si>
  <si>
    <t>Оцінка ефективності бюджетної програми за 2022 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</si>
  <si>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Виникла кредиторська заборгованість, роботи виконані</t>
    </r>
  </si>
  <si>
    <r>
      <t xml:space="preserve">Пояснення щодо розбіжностей між фактичними та плановии результативними показниками:  </t>
    </r>
    <r>
      <rPr>
        <sz val="11"/>
        <rFont val="Times New Roman"/>
        <family val="1"/>
        <charset val="204"/>
      </rPr>
      <t>Виникла кредиторська заборгованість, роботи виконані</t>
    </r>
  </si>
  <si>
    <r>
      <t xml:space="preserve">Пояснення щодо розбіжностей між фактичними та плановии результативними показниками: </t>
    </r>
    <r>
      <rPr>
        <sz val="11"/>
        <rFont val="Times New Roman"/>
        <family val="1"/>
        <charset val="204"/>
      </rPr>
      <t xml:space="preserve"> Виникла кредиторська заборгованість, роботи виконані</t>
    </r>
  </si>
  <si>
    <r>
      <t xml:space="preserve">Пояснення щодо розбіжностей між фактичними та плановии результативними показниками: </t>
    </r>
    <r>
      <rPr>
        <sz val="11"/>
        <rFont val="Times New Roman"/>
        <family val="1"/>
        <charset val="204"/>
      </rPr>
      <t>Виникла кредиторська заборгованість, роботи виконані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</si>
  <si>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  Виникла кредиторська заборгованість, роботи виконані</t>
    </r>
  </si>
  <si>
    <t>Виникла кредиторська заборгованість, роботи виконані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</si>
  <si>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виникла  кредиторська     заборгованость   на суму 99 815,00.</t>
    </r>
  </si>
  <si>
    <t>Т.в.о головного  бухгалтера</t>
  </si>
  <si>
    <t>Інна СТУПКО</t>
  </si>
  <si>
    <t>обсяг видатків на виконання поточного ремонту фасадів</t>
  </si>
  <si>
    <t>Аналіз бюджетної програми показав, що виникла кредиторська заборгованість в межах дії обмежень щодо окремих видатків визначених постановою КМУ 590 від 09.06.22 зі змінами, роботи виконані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</si>
</sst>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\-#,##0.00\ 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72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49" fontId="7" fillId="0" borderId="5" xfId="0" applyNumberFormat="1" applyFont="1" applyFill="1" applyBorder="1" applyAlignment="1">
      <alignment vertical="top" wrapText="1"/>
    </xf>
    <xf numFmtId="43" fontId="7" fillId="0" borderId="5" xfId="2" applyFont="1" applyFill="1" applyBorder="1" applyAlignment="1">
      <alignment horizontal="center" vertical="center" wrapText="1"/>
    </xf>
    <xf numFmtId="43" fontId="5" fillId="0" borderId="5" xfId="2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164" fontId="7" fillId="0" borderId="5" xfId="2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left" vertical="center" wrapText="1"/>
    </xf>
    <xf numFmtId="4" fontId="5" fillId="0" borderId="5" xfId="2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4" fontId="7" fillId="2" borderId="5" xfId="2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4" fontId="4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4"/>
  <sheetViews>
    <sheetView tabSelected="1" view="pageBreakPreview" topLeftCell="A38" zoomScaleNormal="100" zoomScaleSheetLayoutView="100" workbookViewId="0">
      <selection activeCell="H48" sqref="H48"/>
    </sheetView>
  </sheetViews>
  <sheetFormatPr defaultColWidth="34" defaultRowHeight="12.75"/>
  <cols>
    <col min="1" max="1" width="5.5703125" style="1" customWidth="1"/>
    <col min="2" max="2" width="34" style="1"/>
    <col min="3" max="3" width="10.7109375" style="1" customWidth="1"/>
    <col min="4" max="4" width="11.42578125" style="1" customWidth="1"/>
    <col min="5" max="5" width="11.28515625" style="1" customWidth="1"/>
    <col min="6" max="6" width="11.7109375" style="1" customWidth="1"/>
    <col min="7" max="7" width="10.7109375" style="1" customWidth="1"/>
    <col min="8" max="8" width="11.7109375" style="1" customWidth="1"/>
    <col min="9" max="9" width="11.42578125" style="1" customWidth="1"/>
    <col min="10" max="10" width="14.42578125" style="1" customWidth="1"/>
    <col min="11" max="11" width="11.5703125" style="1" customWidth="1"/>
    <col min="12" max="16384" width="34" style="1"/>
  </cols>
  <sheetData>
    <row r="1" spans="1:11">
      <c r="A1" s="1">
        <v>6011</v>
      </c>
      <c r="H1" s="71" t="s">
        <v>56</v>
      </c>
      <c r="I1" s="71"/>
      <c r="J1" s="71"/>
      <c r="K1" s="71"/>
    </row>
    <row r="2" spans="1:11" ht="29.45" customHeight="1">
      <c r="H2" s="71" t="s">
        <v>57</v>
      </c>
      <c r="I2" s="71"/>
      <c r="J2" s="71"/>
      <c r="K2" s="71"/>
    </row>
    <row r="3" spans="1:11" ht="18.75">
      <c r="A3" s="67" t="s">
        <v>147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ht="34.9" customHeight="1">
      <c r="A4" s="16" t="s">
        <v>58</v>
      </c>
      <c r="B4" s="16">
        <v>1200000</v>
      </c>
      <c r="C4" s="16"/>
      <c r="D4" s="70" t="s">
        <v>113</v>
      </c>
      <c r="E4" s="70"/>
      <c r="F4" s="70"/>
      <c r="G4" s="70"/>
      <c r="H4" s="70"/>
      <c r="I4" s="70"/>
      <c r="J4" s="70"/>
      <c r="K4" s="70"/>
    </row>
    <row r="5" spans="1:11" ht="18" customHeight="1">
      <c r="A5" s="2"/>
      <c r="B5" s="2" t="s">
        <v>59</v>
      </c>
      <c r="C5" s="2"/>
      <c r="D5" s="66" t="s">
        <v>60</v>
      </c>
      <c r="E5" s="66"/>
      <c r="F5" s="66"/>
      <c r="G5" s="66"/>
      <c r="H5" s="66"/>
      <c r="I5" s="66"/>
      <c r="J5" s="66"/>
      <c r="K5" s="66"/>
    </row>
    <row r="6" spans="1:11" ht="35.450000000000003" customHeight="1">
      <c r="A6" s="16" t="s">
        <v>61</v>
      </c>
      <c r="B6" s="16">
        <v>1210000</v>
      </c>
      <c r="C6" s="16"/>
      <c r="D6" s="70" t="s">
        <v>113</v>
      </c>
      <c r="E6" s="70"/>
      <c r="F6" s="70"/>
      <c r="G6" s="70"/>
      <c r="H6" s="70"/>
      <c r="I6" s="70"/>
      <c r="J6" s="70"/>
      <c r="K6" s="70"/>
    </row>
    <row r="7" spans="1:11" ht="18" customHeight="1">
      <c r="B7" s="2" t="s">
        <v>59</v>
      </c>
      <c r="D7" s="66" t="s">
        <v>62</v>
      </c>
      <c r="E7" s="66"/>
      <c r="F7" s="66"/>
      <c r="G7" s="66"/>
      <c r="H7" s="66"/>
      <c r="I7" s="66"/>
      <c r="J7" s="66"/>
      <c r="K7" s="66"/>
    </row>
    <row r="8" spans="1:11" s="16" customFormat="1" ht="36" customHeight="1">
      <c r="A8" s="16" t="s">
        <v>63</v>
      </c>
      <c r="B8" s="16">
        <v>1216011</v>
      </c>
      <c r="C8" s="21" t="s">
        <v>130</v>
      </c>
      <c r="D8" s="67" t="s">
        <v>115</v>
      </c>
      <c r="E8" s="67"/>
      <c r="F8" s="67"/>
      <c r="G8" s="67"/>
      <c r="H8" s="67"/>
      <c r="I8" s="67"/>
      <c r="J8" s="67"/>
      <c r="K8" s="67"/>
    </row>
    <row r="9" spans="1:11" s="2" customFormat="1" ht="18.75">
      <c r="A9" s="16"/>
      <c r="B9" s="2" t="s">
        <v>59</v>
      </c>
      <c r="C9" s="7" t="s">
        <v>64</v>
      </c>
    </row>
    <row r="10" spans="1:11" s="2" customFormat="1" ht="54.75" customHeight="1">
      <c r="A10" s="16" t="s">
        <v>65</v>
      </c>
      <c r="B10" s="16" t="s">
        <v>66</v>
      </c>
      <c r="C10" s="68" t="s">
        <v>116</v>
      </c>
      <c r="D10" s="68"/>
      <c r="E10" s="68"/>
      <c r="F10" s="68"/>
      <c r="G10" s="68"/>
      <c r="H10" s="68"/>
      <c r="I10" s="68"/>
      <c r="J10" s="68"/>
      <c r="K10" s="68"/>
    </row>
    <row r="11" spans="1:11" s="2" customFormat="1" ht="16.899999999999999" customHeight="1">
      <c r="A11" s="16" t="s">
        <v>67</v>
      </c>
      <c r="B11" s="69" t="s">
        <v>68</v>
      </c>
      <c r="C11" s="69"/>
      <c r="D11" s="69"/>
      <c r="E11" s="69"/>
      <c r="F11" s="69"/>
      <c r="G11" s="69"/>
      <c r="H11" s="69"/>
      <c r="I11" s="69"/>
      <c r="J11" s="69"/>
      <c r="K11" s="69"/>
    </row>
    <row r="12" spans="1:11" ht="18" customHeight="1">
      <c r="A12" s="64" t="s">
        <v>69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</row>
    <row r="13" spans="1:11" ht="16.899999999999999" customHeight="1">
      <c r="A13" s="57" t="s">
        <v>0</v>
      </c>
      <c r="B13" s="57" t="s">
        <v>1</v>
      </c>
      <c r="C13" s="44" t="s">
        <v>2</v>
      </c>
      <c r="D13" s="44"/>
      <c r="E13" s="44"/>
      <c r="F13" s="44" t="s">
        <v>3</v>
      </c>
      <c r="G13" s="44"/>
      <c r="H13" s="44"/>
      <c r="I13" s="44" t="s">
        <v>4</v>
      </c>
      <c r="J13" s="44"/>
      <c r="K13" s="44"/>
    </row>
    <row r="14" spans="1:11" ht="22.5">
      <c r="A14" s="57"/>
      <c r="B14" s="57"/>
      <c r="C14" s="3" t="s">
        <v>70</v>
      </c>
      <c r="D14" s="3" t="s">
        <v>71</v>
      </c>
      <c r="E14" s="3" t="s">
        <v>72</v>
      </c>
      <c r="F14" s="3" t="s">
        <v>70</v>
      </c>
      <c r="G14" s="3" t="s">
        <v>71</v>
      </c>
      <c r="H14" s="3" t="s">
        <v>72</v>
      </c>
      <c r="I14" s="3" t="s">
        <v>70</v>
      </c>
      <c r="J14" s="3" t="s">
        <v>71</v>
      </c>
      <c r="K14" s="3" t="s">
        <v>72</v>
      </c>
    </row>
    <row r="15" spans="1:11" s="8" customFormat="1" ht="11.25">
      <c r="A15" s="3"/>
      <c r="B15" s="3"/>
      <c r="C15" s="3" t="s">
        <v>73</v>
      </c>
      <c r="D15" s="3" t="s">
        <v>74</v>
      </c>
      <c r="E15" s="3" t="s">
        <v>75</v>
      </c>
      <c r="F15" s="3" t="s">
        <v>76</v>
      </c>
      <c r="G15" s="3" t="s">
        <v>77</v>
      </c>
      <c r="H15" s="3" t="s">
        <v>78</v>
      </c>
      <c r="I15" s="3" t="s">
        <v>79</v>
      </c>
      <c r="J15" s="3" t="s">
        <v>80</v>
      </c>
      <c r="K15" s="3" t="s">
        <v>81</v>
      </c>
    </row>
    <row r="16" spans="1:11" s="8" customFormat="1" ht="29.25" customHeight="1">
      <c r="A16" s="27">
        <v>1</v>
      </c>
      <c r="B16" s="28" t="s">
        <v>107</v>
      </c>
      <c r="C16" s="29">
        <v>110</v>
      </c>
      <c r="D16" s="29"/>
      <c r="E16" s="29">
        <f>C16+D16</f>
        <v>110</v>
      </c>
      <c r="F16" s="29"/>
      <c r="G16" s="29"/>
      <c r="H16" s="29">
        <f>F16+G16</f>
        <v>0</v>
      </c>
      <c r="I16" s="29">
        <f>F16-C16</f>
        <v>-110</v>
      </c>
      <c r="J16" s="29">
        <f>G16-D16</f>
        <v>0</v>
      </c>
      <c r="K16" s="29">
        <f>I16+J16</f>
        <v>-110</v>
      </c>
    </row>
    <row r="17" spans="1:11" ht="40.5" customHeight="1">
      <c r="A17" s="62" t="s">
        <v>148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</row>
    <row r="18" spans="1:11" ht="14.25" customHeight="1">
      <c r="A18" s="28"/>
      <c r="B18" s="28" t="s">
        <v>6</v>
      </c>
      <c r="C18" s="28"/>
      <c r="D18" s="28"/>
      <c r="E18" s="28"/>
      <c r="F18" s="28"/>
      <c r="G18" s="28"/>
      <c r="H18" s="28"/>
      <c r="I18" s="28"/>
      <c r="J18" s="28"/>
      <c r="K18" s="28"/>
    </row>
    <row r="19" spans="1:11" ht="33" hidden="1" customHeight="1">
      <c r="A19" s="28">
        <v>1</v>
      </c>
      <c r="B19" s="28" t="s">
        <v>122</v>
      </c>
      <c r="C19" s="29"/>
      <c r="D19" s="29">
        <f>D16</f>
        <v>0</v>
      </c>
      <c r="E19" s="29">
        <f>C19+D19</f>
        <v>0</v>
      </c>
      <c r="F19" s="29"/>
      <c r="G19" s="29">
        <f>G16-21.02</f>
        <v>-21.02</v>
      </c>
      <c r="H19" s="29">
        <f>F19+G19</f>
        <v>-21.02</v>
      </c>
      <c r="I19" s="29">
        <f>F19-C19</f>
        <v>0</v>
      </c>
      <c r="J19" s="29">
        <f>G19-D19</f>
        <v>-21.02</v>
      </c>
      <c r="K19" s="29">
        <f>I19+J19</f>
        <v>-21.02</v>
      </c>
    </row>
    <row r="20" spans="1:11" ht="44.25" customHeight="1">
      <c r="A20" s="30"/>
      <c r="B20" s="28" t="s">
        <v>123</v>
      </c>
      <c r="C20" s="29">
        <f>C16</f>
        <v>110</v>
      </c>
      <c r="D20" s="29"/>
      <c r="E20" s="29">
        <f>C20+D20</f>
        <v>110</v>
      </c>
      <c r="F20" s="29">
        <f>F16</f>
        <v>0</v>
      </c>
      <c r="G20" s="29"/>
      <c r="H20" s="29">
        <f>F20+G20</f>
        <v>0</v>
      </c>
      <c r="I20" s="29">
        <f>F20-C20</f>
        <v>-110</v>
      </c>
      <c r="J20" s="29">
        <f>G20-D20</f>
        <v>0</v>
      </c>
      <c r="K20" s="29">
        <f>I20+J20</f>
        <v>-110</v>
      </c>
    </row>
    <row r="21" spans="1:11" ht="21.6" customHeight="1">
      <c r="A21" s="64" t="s">
        <v>85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</row>
    <row r="22" spans="1:11" ht="36">
      <c r="A22" s="14" t="s">
        <v>7</v>
      </c>
      <c r="B22" s="14" t="s">
        <v>8</v>
      </c>
      <c r="C22" s="6" t="s">
        <v>82</v>
      </c>
      <c r="D22" s="6" t="s">
        <v>83</v>
      </c>
      <c r="E22" s="6" t="s">
        <v>84</v>
      </c>
    </row>
    <row r="23" spans="1:11" ht="15">
      <c r="A23" s="14" t="s">
        <v>5</v>
      </c>
      <c r="B23" s="14" t="s">
        <v>10</v>
      </c>
      <c r="C23" s="14" t="s">
        <v>11</v>
      </c>
      <c r="D23" s="14"/>
      <c r="E23" s="14" t="s">
        <v>11</v>
      </c>
    </row>
    <row r="24" spans="1:11" ht="15">
      <c r="A24" s="14"/>
      <c r="B24" s="14" t="s">
        <v>12</v>
      </c>
      <c r="C24" s="14"/>
      <c r="D24" s="14"/>
      <c r="E24" s="14"/>
    </row>
    <row r="25" spans="1:11" ht="15">
      <c r="A25" s="14" t="s">
        <v>13</v>
      </c>
      <c r="B25" s="14" t="s">
        <v>14</v>
      </c>
      <c r="C25" s="14" t="s">
        <v>11</v>
      </c>
      <c r="D25" s="14"/>
      <c r="E25" s="14" t="s">
        <v>11</v>
      </c>
    </row>
    <row r="26" spans="1:11" ht="15">
      <c r="A26" s="14" t="s">
        <v>15</v>
      </c>
      <c r="B26" s="14" t="s">
        <v>16</v>
      </c>
      <c r="C26" s="14" t="s">
        <v>11</v>
      </c>
      <c r="D26" s="14"/>
      <c r="E26" s="14" t="s">
        <v>11</v>
      </c>
    </row>
    <row r="27" spans="1:11">
      <c r="A27" s="41" t="s">
        <v>17</v>
      </c>
      <c r="B27" s="41"/>
      <c r="C27" s="41"/>
      <c r="D27" s="41"/>
      <c r="E27" s="41"/>
    </row>
    <row r="28" spans="1:11" ht="15">
      <c r="A28" s="14" t="s">
        <v>18</v>
      </c>
      <c r="B28" s="14" t="s">
        <v>19</v>
      </c>
      <c r="C28" s="20">
        <f>SUM(C30:C33)</f>
        <v>0</v>
      </c>
      <c r="D28" s="20">
        <f>SUM(D29:D33)</f>
        <v>0</v>
      </c>
      <c r="E28" s="20">
        <f>D28-C28</f>
        <v>0</v>
      </c>
    </row>
    <row r="29" spans="1:11" ht="15">
      <c r="A29" s="14"/>
      <c r="B29" s="14" t="s">
        <v>12</v>
      </c>
      <c r="C29" s="20"/>
      <c r="D29" s="20"/>
      <c r="E29" s="20">
        <f t="shared" ref="E29:E33" si="0">D29-C29</f>
        <v>0</v>
      </c>
    </row>
    <row r="30" spans="1:11" ht="15">
      <c r="A30" s="14" t="s">
        <v>20</v>
      </c>
      <c r="B30" s="14" t="s">
        <v>14</v>
      </c>
      <c r="C30" s="20"/>
      <c r="D30" s="20">
        <v>0</v>
      </c>
      <c r="E30" s="20">
        <f t="shared" si="0"/>
        <v>0</v>
      </c>
    </row>
    <row r="31" spans="1:11" ht="15">
      <c r="A31" s="14" t="s">
        <v>21</v>
      </c>
      <c r="B31" s="14" t="s">
        <v>22</v>
      </c>
      <c r="C31" s="20"/>
      <c r="D31" s="20"/>
      <c r="E31" s="20">
        <f t="shared" si="0"/>
        <v>0</v>
      </c>
    </row>
    <row r="32" spans="1:11" ht="15">
      <c r="A32" s="14" t="s">
        <v>23</v>
      </c>
      <c r="B32" s="14" t="s">
        <v>24</v>
      </c>
      <c r="C32" s="20"/>
      <c r="D32" s="20"/>
      <c r="E32" s="20">
        <f t="shared" si="0"/>
        <v>0</v>
      </c>
    </row>
    <row r="33" spans="1:11" ht="15">
      <c r="A33" s="14" t="s">
        <v>25</v>
      </c>
      <c r="B33" s="14" t="s">
        <v>26</v>
      </c>
      <c r="C33" s="20">
        <f>D16</f>
        <v>0</v>
      </c>
      <c r="D33" s="20">
        <v>0</v>
      </c>
      <c r="E33" s="20">
        <f t="shared" si="0"/>
        <v>0</v>
      </c>
    </row>
    <row r="34" spans="1:11" ht="48" customHeight="1">
      <c r="A34" s="50" t="s">
        <v>131</v>
      </c>
      <c r="B34" s="41"/>
      <c r="C34" s="41"/>
      <c r="D34" s="41"/>
      <c r="E34" s="41"/>
    </row>
    <row r="35" spans="1:11" ht="15">
      <c r="A35" s="14" t="s">
        <v>27</v>
      </c>
      <c r="B35" s="14" t="s">
        <v>28</v>
      </c>
      <c r="C35" s="14" t="s">
        <v>11</v>
      </c>
      <c r="D35" s="14"/>
      <c r="E35" s="14"/>
    </row>
    <row r="36" spans="1:11" ht="15">
      <c r="A36" s="14"/>
      <c r="B36" s="14" t="s">
        <v>12</v>
      </c>
      <c r="C36" s="14"/>
      <c r="D36" s="14"/>
      <c r="E36" s="14"/>
    </row>
    <row r="37" spans="1:11" ht="15">
      <c r="A37" s="14" t="s">
        <v>29</v>
      </c>
      <c r="B37" s="14" t="s">
        <v>14</v>
      </c>
      <c r="C37" s="14" t="s">
        <v>11</v>
      </c>
      <c r="D37" s="14"/>
      <c r="E37" s="14"/>
    </row>
    <row r="38" spans="1:11" ht="15">
      <c r="A38" s="14" t="s">
        <v>30</v>
      </c>
      <c r="B38" s="14" t="s">
        <v>26</v>
      </c>
      <c r="C38" s="14" t="s">
        <v>11</v>
      </c>
      <c r="D38" s="14"/>
      <c r="E38" s="14"/>
    </row>
    <row r="40" spans="1:11" ht="16.149999999999999" customHeight="1">
      <c r="A40" s="64" t="s">
        <v>86</v>
      </c>
      <c r="B40" s="65"/>
      <c r="C40" s="65"/>
      <c r="D40" s="65"/>
      <c r="E40" s="65"/>
      <c r="F40" s="65"/>
      <c r="G40" s="65"/>
      <c r="H40" s="65"/>
      <c r="I40" s="65"/>
      <c r="J40" s="65"/>
      <c r="K40" s="65"/>
    </row>
    <row r="42" spans="1:11" ht="19.5" customHeight="1">
      <c r="A42" s="57" t="s">
        <v>7</v>
      </c>
      <c r="B42" s="57" t="s">
        <v>8</v>
      </c>
      <c r="C42" s="57" t="s">
        <v>31</v>
      </c>
      <c r="D42" s="57"/>
      <c r="E42" s="57"/>
      <c r="F42" s="57" t="s">
        <v>32</v>
      </c>
      <c r="G42" s="57"/>
      <c r="H42" s="57"/>
      <c r="I42" s="57" t="s">
        <v>9</v>
      </c>
      <c r="J42" s="57"/>
      <c r="K42" s="57"/>
    </row>
    <row r="43" spans="1:11" ht="22.5">
      <c r="A43" s="57"/>
      <c r="B43" s="57"/>
      <c r="C43" s="4" t="s">
        <v>112</v>
      </c>
      <c r="D43" s="4" t="s">
        <v>106</v>
      </c>
      <c r="E43" s="3" t="s">
        <v>72</v>
      </c>
      <c r="F43" s="4" t="s">
        <v>112</v>
      </c>
      <c r="G43" s="4" t="s">
        <v>106</v>
      </c>
      <c r="H43" s="3" t="s">
        <v>72</v>
      </c>
      <c r="I43" s="4" t="s">
        <v>112</v>
      </c>
      <c r="J43" s="4" t="s">
        <v>106</v>
      </c>
      <c r="K43" s="3" t="s">
        <v>72</v>
      </c>
    </row>
    <row r="44" spans="1:11" s="9" customFormat="1" ht="14.25">
      <c r="A44" s="13" t="s">
        <v>87</v>
      </c>
      <c r="B44" s="13" t="s">
        <v>88</v>
      </c>
      <c r="C44" s="53"/>
      <c r="D44" s="53"/>
      <c r="E44" s="53"/>
      <c r="F44" s="53"/>
      <c r="G44" s="53"/>
      <c r="H44" s="53"/>
      <c r="I44" s="53"/>
      <c r="J44" s="53"/>
      <c r="K44" s="53"/>
    </row>
    <row r="45" spans="1:11" s="9" customFormat="1" ht="25.5">
      <c r="A45" s="13"/>
      <c r="B45" s="17" t="s">
        <v>117</v>
      </c>
      <c r="C45" s="26"/>
      <c r="D45" s="26"/>
      <c r="E45" s="26">
        <f t="shared" ref="E45:E48" si="1">C45+D45</f>
        <v>0</v>
      </c>
      <c r="F45" s="26"/>
      <c r="G45" s="26"/>
      <c r="H45" s="26">
        <f t="shared" ref="H45:H48" si="2">F45+G45</f>
        <v>0</v>
      </c>
      <c r="I45" s="26">
        <f t="shared" ref="I45" si="3">F45-C45</f>
        <v>0</v>
      </c>
      <c r="J45" s="26">
        <f>G45-D45</f>
        <v>0</v>
      </c>
      <c r="K45" s="26">
        <f t="shared" ref="K45:K48" si="4">I45+J45</f>
        <v>0</v>
      </c>
    </row>
    <row r="46" spans="1:11" s="9" customFormat="1" ht="25.5">
      <c r="A46" s="22"/>
      <c r="B46" s="17" t="s">
        <v>132</v>
      </c>
      <c r="C46" s="26"/>
      <c r="D46" s="26"/>
      <c r="E46" s="26">
        <f t="shared" si="1"/>
        <v>0</v>
      </c>
      <c r="F46" s="26"/>
      <c r="G46" s="26"/>
      <c r="H46" s="26">
        <f t="shared" si="2"/>
        <v>0</v>
      </c>
      <c r="I46" s="26"/>
      <c r="J46" s="26">
        <f t="shared" ref="J46:J47" si="5">G46-D46</f>
        <v>0</v>
      </c>
      <c r="K46" s="26">
        <f t="shared" si="4"/>
        <v>0</v>
      </c>
    </row>
    <row r="47" spans="1:11" s="9" customFormat="1" ht="25.5">
      <c r="A47" s="22"/>
      <c r="B47" s="17" t="s">
        <v>133</v>
      </c>
      <c r="C47" s="26"/>
      <c r="D47" s="26"/>
      <c r="E47" s="26">
        <f t="shared" si="1"/>
        <v>0</v>
      </c>
      <c r="F47" s="26"/>
      <c r="G47" s="26"/>
      <c r="H47" s="26">
        <f t="shared" si="2"/>
        <v>0</v>
      </c>
      <c r="I47" s="26"/>
      <c r="J47" s="26">
        <f t="shared" si="5"/>
        <v>0</v>
      </c>
      <c r="K47" s="26">
        <f t="shared" si="4"/>
        <v>0</v>
      </c>
    </row>
    <row r="48" spans="1:11" ht="30" customHeight="1">
      <c r="A48" s="10"/>
      <c r="B48" s="17" t="s">
        <v>134</v>
      </c>
      <c r="C48" s="26">
        <v>110</v>
      </c>
      <c r="D48" s="26"/>
      <c r="E48" s="26">
        <f t="shared" si="1"/>
        <v>110</v>
      </c>
      <c r="F48" s="26"/>
      <c r="G48" s="26"/>
      <c r="H48" s="26">
        <f t="shared" si="2"/>
        <v>0</v>
      </c>
      <c r="I48" s="26">
        <f t="shared" ref="I48" si="6">F48-C48</f>
        <v>-110</v>
      </c>
      <c r="J48" s="26">
        <f t="shared" ref="J48" si="7">G48-D48</f>
        <v>0</v>
      </c>
      <c r="K48" s="26">
        <f t="shared" si="4"/>
        <v>-110</v>
      </c>
    </row>
    <row r="49" spans="1:11" ht="27" customHeight="1">
      <c r="A49" s="52" t="s">
        <v>149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 s="9" customFormat="1" ht="14.25">
      <c r="A50" s="13" t="s">
        <v>89</v>
      </c>
      <c r="B50" s="13" t="s">
        <v>90</v>
      </c>
      <c r="C50" s="53"/>
      <c r="D50" s="53"/>
      <c r="E50" s="53"/>
      <c r="F50" s="53"/>
      <c r="G50" s="53"/>
      <c r="H50" s="53"/>
      <c r="I50" s="53"/>
      <c r="J50" s="53"/>
      <c r="K50" s="53"/>
    </row>
    <row r="51" spans="1:11" s="9" customFormat="1" ht="38.25">
      <c r="A51" s="13"/>
      <c r="B51" s="17" t="s">
        <v>118</v>
      </c>
      <c r="C51" s="25"/>
      <c r="D51" s="25"/>
      <c r="E51" s="25">
        <f t="shared" ref="E51:E54" si="8">C51+D51</f>
        <v>0</v>
      </c>
      <c r="F51" s="25"/>
      <c r="G51" s="25"/>
      <c r="H51" s="25">
        <f t="shared" ref="H51:H53" si="9">F51+G51</f>
        <v>0</v>
      </c>
      <c r="I51" s="25">
        <f t="shared" ref="I51:I53" si="10">F51-C51</f>
        <v>0</v>
      </c>
      <c r="J51" s="25">
        <f t="shared" ref="J51:J53" si="11">G51-D51</f>
        <v>0</v>
      </c>
      <c r="K51" s="25">
        <f t="shared" ref="K51:K54" si="12">I51+J51</f>
        <v>0</v>
      </c>
    </row>
    <row r="52" spans="1:11" s="9" customFormat="1" ht="38.25">
      <c r="A52" s="23"/>
      <c r="B52" s="17" t="s">
        <v>135</v>
      </c>
      <c r="C52" s="25"/>
      <c r="D52" s="25"/>
      <c r="E52" s="25">
        <f t="shared" si="8"/>
        <v>0</v>
      </c>
      <c r="F52" s="25"/>
      <c r="G52" s="25"/>
      <c r="H52" s="25">
        <f t="shared" si="9"/>
        <v>0</v>
      </c>
      <c r="I52" s="25">
        <f t="shared" si="10"/>
        <v>0</v>
      </c>
      <c r="J52" s="25">
        <f t="shared" si="11"/>
        <v>0</v>
      </c>
      <c r="K52" s="25">
        <f t="shared" si="12"/>
        <v>0</v>
      </c>
    </row>
    <row r="53" spans="1:11" s="9" customFormat="1" ht="25.5">
      <c r="A53" s="23"/>
      <c r="B53" s="17" t="s">
        <v>136</v>
      </c>
      <c r="C53" s="25"/>
      <c r="D53" s="25"/>
      <c r="E53" s="25">
        <f t="shared" si="8"/>
        <v>0</v>
      </c>
      <c r="F53" s="25"/>
      <c r="G53" s="25"/>
      <c r="H53" s="25">
        <f t="shared" si="9"/>
        <v>0</v>
      </c>
      <c r="I53" s="25">
        <f t="shared" si="10"/>
        <v>0</v>
      </c>
      <c r="J53" s="25">
        <f t="shared" si="11"/>
        <v>0</v>
      </c>
      <c r="K53" s="25">
        <f t="shared" si="12"/>
        <v>0</v>
      </c>
    </row>
    <row r="54" spans="1:11" ht="35.25" customHeight="1">
      <c r="A54" s="10"/>
      <c r="B54" s="17" t="s">
        <v>137</v>
      </c>
      <c r="C54" s="25">
        <v>2</v>
      </c>
      <c r="D54" s="25"/>
      <c r="E54" s="25">
        <f t="shared" si="8"/>
        <v>2</v>
      </c>
      <c r="F54" s="25"/>
      <c r="G54" s="25"/>
      <c r="H54" s="25">
        <v>0</v>
      </c>
      <c r="I54" s="25">
        <f t="shared" ref="I54:J54" si="13">F54-C54</f>
        <v>-2</v>
      </c>
      <c r="J54" s="25">
        <f t="shared" si="13"/>
        <v>0</v>
      </c>
      <c r="K54" s="25">
        <f t="shared" si="12"/>
        <v>-2</v>
      </c>
    </row>
    <row r="55" spans="1:11" ht="33.75" customHeight="1">
      <c r="A55" s="59" t="s">
        <v>150</v>
      </c>
      <c r="B55" s="60"/>
      <c r="C55" s="60"/>
      <c r="D55" s="60"/>
      <c r="E55" s="60"/>
      <c r="F55" s="60"/>
      <c r="G55" s="60"/>
      <c r="H55" s="60"/>
      <c r="I55" s="60"/>
      <c r="J55" s="60"/>
      <c r="K55" s="61"/>
    </row>
    <row r="56" spans="1:11" s="9" customFormat="1" ht="14.25">
      <c r="A56" s="13" t="s">
        <v>91</v>
      </c>
      <c r="B56" s="13" t="s">
        <v>92</v>
      </c>
      <c r="C56" s="53"/>
      <c r="D56" s="53"/>
      <c r="E56" s="53"/>
      <c r="F56" s="53"/>
      <c r="G56" s="53"/>
      <c r="H56" s="53"/>
      <c r="I56" s="53"/>
      <c r="J56" s="53"/>
      <c r="K56" s="53"/>
    </row>
    <row r="57" spans="1:11" s="9" customFormat="1" ht="38.25">
      <c r="A57" s="13"/>
      <c r="B57" s="17" t="s">
        <v>119</v>
      </c>
      <c r="C57" s="19"/>
      <c r="D57" s="19"/>
      <c r="E57" s="19">
        <f t="shared" ref="E57:E60" si="14">C57+D57</f>
        <v>0</v>
      </c>
      <c r="F57" s="19"/>
      <c r="G57" s="19"/>
      <c r="H57" s="19"/>
      <c r="I57" s="19">
        <f t="shared" ref="I57:J60" si="15">F57-C57</f>
        <v>0</v>
      </c>
      <c r="J57" s="19">
        <f t="shared" si="15"/>
        <v>0</v>
      </c>
      <c r="K57" s="19">
        <f t="shared" ref="K57:K59" si="16">I57+J57</f>
        <v>0</v>
      </c>
    </row>
    <row r="58" spans="1:11" s="9" customFormat="1" ht="38.25">
      <c r="A58" s="23"/>
      <c r="B58" s="17" t="s">
        <v>138</v>
      </c>
      <c r="C58" s="19"/>
      <c r="D58" s="19"/>
      <c r="E58" s="19">
        <f t="shared" si="14"/>
        <v>0</v>
      </c>
      <c r="F58" s="19">
        <v>0</v>
      </c>
      <c r="G58" s="19"/>
      <c r="H58" s="19"/>
      <c r="I58" s="19">
        <f t="shared" si="15"/>
        <v>0</v>
      </c>
      <c r="J58" s="19">
        <f t="shared" si="15"/>
        <v>0</v>
      </c>
      <c r="K58" s="19">
        <f t="shared" si="16"/>
        <v>0</v>
      </c>
    </row>
    <row r="59" spans="1:11" s="9" customFormat="1" ht="25.5">
      <c r="A59" s="23"/>
      <c r="B59" s="17" t="s">
        <v>139</v>
      </c>
      <c r="C59" s="19"/>
      <c r="D59" s="19"/>
      <c r="E59" s="19">
        <f t="shared" si="14"/>
        <v>0</v>
      </c>
      <c r="F59" s="19"/>
      <c r="G59" s="19"/>
      <c r="H59" s="19">
        <f t="shared" ref="H59" si="17">F59+G59</f>
        <v>0</v>
      </c>
      <c r="I59" s="19">
        <f t="shared" si="15"/>
        <v>0</v>
      </c>
      <c r="J59" s="19">
        <f t="shared" si="15"/>
        <v>0</v>
      </c>
      <c r="K59" s="19">
        <f t="shared" si="16"/>
        <v>0</v>
      </c>
    </row>
    <row r="60" spans="1:11" s="9" customFormat="1" ht="25.5">
      <c r="A60" s="13"/>
      <c r="B60" s="17" t="s">
        <v>140</v>
      </c>
      <c r="C60" s="19">
        <v>55</v>
      </c>
      <c r="D60" s="19"/>
      <c r="E60" s="19">
        <f t="shared" si="14"/>
        <v>55</v>
      </c>
      <c r="F60" s="19">
        <v>0</v>
      </c>
      <c r="G60" s="19">
        <v>0</v>
      </c>
      <c r="H60" s="19">
        <f>F60+G60</f>
        <v>0</v>
      </c>
      <c r="I60" s="19">
        <f t="shared" si="15"/>
        <v>-55</v>
      </c>
      <c r="J60" s="19">
        <f t="shared" si="15"/>
        <v>0</v>
      </c>
      <c r="K60" s="19">
        <f t="shared" ref="K60" si="18">I60+J60</f>
        <v>-55</v>
      </c>
    </row>
    <row r="61" spans="1:11" ht="36" customHeight="1">
      <c r="A61" s="52" t="s">
        <v>151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</row>
    <row r="62" spans="1:11" s="9" customFormat="1" ht="14.25">
      <c r="A62" s="13">
        <v>4</v>
      </c>
      <c r="B62" s="11" t="s">
        <v>109</v>
      </c>
      <c r="C62" s="53"/>
      <c r="D62" s="53"/>
      <c r="E62" s="53"/>
      <c r="F62" s="53"/>
      <c r="G62" s="53"/>
      <c r="H62" s="53"/>
      <c r="I62" s="53"/>
      <c r="J62" s="53"/>
      <c r="K62" s="53"/>
    </row>
    <row r="63" spans="1:11" ht="49.35" customHeight="1">
      <c r="A63" s="10"/>
      <c r="B63" s="24" t="s">
        <v>141</v>
      </c>
      <c r="C63" s="30"/>
      <c r="D63" s="30">
        <v>0</v>
      </c>
      <c r="E63" s="30">
        <f t="shared" ref="E63" si="19">C63+D63</f>
        <v>0</v>
      </c>
      <c r="F63" s="30"/>
      <c r="G63" s="30"/>
      <c r="H63" s="30">
        <f t="shared" ref="H63" si="20">F63+G63</f>
        <v>0</v>
      </c>
      <c r="I63" s="30">
        <f t="shared" ref="I63" si="21">F63-C63</f>
        <v>0</v>
      </c>
      <c r="J63" s="30">
        <f t="shared" ref="J63" si="22">G63-D63</f>
        <v>0</v>
      </c>
      <c r="K63" s="30">
        <f t="shared" ref="K63" si="23">I63+J63</f>
        <v>0</v>
      </c>
    </row>
    <row r="64" spans="1:11" ht="41.1" customHeight="1">
      <c r="A64" s="10"/>
      <c r="B64" s="24" t="s">
        <v>142</v>
      </c>
      <c r="C64" s="30">
        <v>0</v>
      </c>
      <c r="D64" s="30"/>
      <c r="E64" s="30">
        <f t="shared" ref="E64" si="24">C64+D64</f>
        <v>0</v>
      </c>
      <c r="F64" s="30">
        <v>0</v>
      </c>
      <c r="G64" s="30">
        <v>0</v>
      </c>
      <c r="H64" s="30">
        <f t="shared" ref="H64" si="25">F64+G64</f>
        <v>0</v>
      </c>
      <c r="I64" s="30">
        <f t="shared" ref="I64:J64" si="26">F64-C64</f>
        <v>0</v>
      </c>
      <c r="J64" s="30">
        <f t="shared" si="26"/>
        <v>0</v>
      </c>
      <c r="K64" s="30">
        <f t="shared" ref="K64" si="27">I64+J64</f>
        <v>0</v>
      </c>
    </row>
    <row r="65" spans="1:11" ht="40.5" customHeight="1">
      <c r="A65" s="52" t="s">
        <v>152</v>
      </c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1" ht="33" customHeight="1">
      <c r="A66" s="54" t="s">
        <v>93</v>
      </c>
      <c r="B66" s="55"/>
      <c r="C66" s="55"/>
      <c r="D66" s="55"/>
      <c r="E66" s="55"/>
      <c r="F66" s="55"/>
      <c r="G66" s="55"/>
      <c r="H66" s="55"/>
      <c r="I66" s="55"/>
      <c r="J66" s="55"/>
      <c r="K66" s="55"/>
    </row>
    <row r="67" spans="1:11" ht="27" customHeight="1">
      <c r="A67" s="47" t="s">
        <v>146</v>
      </c>
      <c r="B67" s="47"/>
      <c r="C67" s="47"/>
      <c r="D67" s="47"/>
      <c r="E67" s="47"/>
      <c r="F67" s="47"/>
      <c r="G67" s="47"/>
      <c r="H67" s="47"/>
      <c r="I67" s="47"/>
      <c r="J67" s="47"/>
      <c r="K67" s="47"/>
    </row>
    <row r="68" spans="1:11" ht="21.75" customHeight="1">
      <c r="A68" s="51" t="s">
        <v>94</v>
      </c>
      <c r="B68" s="51"/>
      <c r="C68" s="51"/>
      <c r="D68" s="51"/>
      <c r="E68" s="51"/>
      <c r="F68" s="51"/>
      <c r="G68" s="51"/>
      <c r="H68" s="51"/>
      <c r="I68" s="51"/>
      <c r="J68" s="51"/>
      <c r="K68" s="51"/>
    </row>
    <row r="69" spans="1:11" ht="22.15" customHeight="1">
      <c r="A69" s="56" t="s">
        <v>143</v>
      </c>
      <c r="B69" s="56"/>
      <c r="C69" s="56"/>
      <c r="D69" s="56"/>
      <c r="E69" s="56"/>
      <c r="F69" s="56"/>
      <c r="G69" s="56"/>
      <c r="H69" s="56"/>
      <c r="I69" s="56"/>
      <c r="J69" s="56"/>
      <c r="K69" s="56"/>
    </row>
    <row r="70" spans="1:11" ht="17.45" customHeight="1">
      <c r="A70" s="49" t="s">
        <v>36</v>
      </c>
      <c r="B70" s="49"/>
      <c r="C70" s="49"/>
      <c r="D70" s="49"/>
      <c r="E70" s="49"/>
      <c r="F70" s="49"/>
      <c r="G70" s="49"/>
      <c r="H70" s="49"/>
      <c r="I70" s="49"/>
      <c r="J70" s="49"/>
      <c r="K70" s="49"/>
    </row>
    <row r="71" spans="1:11" ht="18.2" customHeight="1">
      <c r="A71" s="57" t="s">
        <v>7</v>
      </c>
      <c r="B71" s="57" t="s">
        <v>8</v>
      </c>
      <c r="C71" s="44" t="s">
        <v>37</v>
      </c>
      <c r="D71" s="44"/>
      <c r="E71" s="44"/>
      <c r="F71" s="44" t="s">
        <v>38</v>
      </c>
      <c r="G71" s="44"/>
      <c r="H71" s="44"/>
      <c r="I71" s="58" t="s">
        <v>95</v>
      </c>
      <c r="J71" s="44"/>
      <c r="K71" s="44"/>
    </row>
    <row r="72" spans="1:11" s="8" customFormat="1" ht="27" customHeight="1">
      <c r="A72" s="57"/>
      <c r="B72" s="57"/>
      <c r="C72" s="3" t="s">
        <v>70</v>
      </c>
      <c r="D72" s="3" t="s">
        <v>71</v>
      </c>
      <c r="E72" s="3" t="s">
        <v>72</v>
      </c>
      <c r="F72" s="3" t="s">
        <v>70</v>
      </c>
      <c r="G72" s="3" t="s">
        <v>71</v>
      </c>
      <c r="H72" s="3" t="s">
        <v>72</v>
      </c>
      <c r="I72" s="3" t="s">
        <v>70</v>
      </c>
      <c r="J72" s="3" t="s">
        <v>71</v>
      </c>
      <c r="K72" s="3" t="s">
        <v>72</v>
      </c>
    </row>
    <row r="73" spans="1:11" s="8" customFormat="1" ht="20.65" customHeight="1">
      <c r="A73" s="10"/>
      <c r="B73" s="10" t="s">
        <v>39</v>
      </c>
      <c r="C73" s="31">
        <v>440.16</v>
      </c>
      <c r="D73" s="31">
        <v>469.97</v>
      </c>
      <c r="E73" s="31">
        <f>C73+D73</f>
        <v>910.13000000000011</v>
      </c>
      <c r="F73" s="31">
        <v>0</v>
      </c>
      <c r="G73" s="31">
        <f>G16</f>
        <v>0</v>
      </c>
      <c r="H73" s="31">
        <f>G73+F73</f>
        <v>0</v>
      </c>
      <c r="I73" s="30">
        <f>F73/C73*100</f>
        <v>0</v>
      </c>
      <c r="J73" s="30">
        <f>G73/D73*100</f>
        <v>0</v>
      </c>
      <c r="K73" s="30">
        <f>H73/E73*100</f>
        <v>0</v>
      </c>
    </row>
    <row r="74" spans="1:11" ht="28.9" customHeight="1">
      <c r="A74" s="51" t="s">
        <v>96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</row>
    <row r="75" spans="1:11" ht="23.25" customHeight="1">
      <c r="A75" s="42" t="s">
        <v>129</v>
      </c>
      <c r="B75" s="42"/>
      <c r="C75" s="42"/>
      <c r="D75" s="42"/>
      <c r="E75" s="42"/>
      <c r="F75" s="42"/>
      <c r="G75" s="42"/>
      <c r="H75" s="42"/>
      <c r="I75" s="42"/>
      <c r="J75" s="42"/>
      <c r="K75" s="42"/>
    </row>
    <row r="76" spans="1:11" ht="15">
      <c r="A76" s="10"/>
      <c r="B76" s="10" t="s">
        <v>12</v>
      </c>
      <c r="C76" s="10"/>
      <c r="D76" s="10"/>
      <c r="E76" s="10"/>
      <c r="F76" s="5"/>
      <c r="G76" s="5"/>
      <c r="H76" s="5"/>
      <c r="I76" s="5"/>
      <c r="J76" s="5"/>
      <c r="K76" s="5"/>
    </row>
    <row r="77" spans="1:11" ht="25.5">
      <c r="A77" s="12">
        <v>1</v>
      </c>
      <c r="B77" s="10" t="s">
        <v>122</v>
      </c>
      <c r="C77" s="31"/>
      <c r="D77" s="31">
        <v>448.95</v>
      </c>
      <c r="E77" s="31">
        <f>C77+D77</f>
        <v>448.95</v>
      </c>
      <c r="F77" s="31"/>
      <c r="G77" s="31"/>
      <c r="H77" s="31">
        <f t="shared" ref="H77" si="28">F77+G77</f>
        <v>0</v>
      </c>
      <c r="I77" s="31"/>
      <c r="J77" s="31">
        <f>G77/D77*100</f>
        <v>0</v>
      </c>
      <c r="K77" s="31">
        <f>H77/E77*100</f>
        <v>0</v>
      </c>
    </row>
    <row r="78" spans="1:11" ht="25.5">
      <c r="A78" s="12">
        <v>2</v>
      </c>
      <c r="B78" s="10" t="s">
        <v>123</v>
      </c>
      <c r="C78" s="31">
        <v>440.16</v>
      </c>
      <c r="D78" s="31">
        <v>20.02</v>
      </c>
      <c r="E78" s="31">
        <f>C78+D78</f>
        <v>460.18</v>
      </c>
      <c r="F78" s="31">
        <f>F73</f>
        <v>0</v>
      </c>
      <c r="G78" s="31"/>
      <c r="H78" s="31">
        <f t="shared" ref="H78" si="29">F78+G78</f>
        <v>0</v>
      </c>
      <c r="I78" s="31">
        <f>F78/C78*100</f>
        <v>0</v>
      </c>
      <c r="J78" s="31">
        <f>G78/D78*100</f>
        <v>0</v>
      </c>
      <c r="K78" s="31">
        <f>H78/E78*100</f>
        <v>0</v>
      </c>
    </row>
    <row r="79" spans="1:11" ht="30.6" customHeight="1">
      <c r="A79" s="43" t="s">
        <v>98</v>
      </c>
      <c r="B79" s="44"/>
      <c r="C79" s="44"/>
      <c r="D79" s="44"/>
      <c r="E79" s="44"/>
      <c r="F79" s="44"/>
      <c r="G79" s="44"/>
      <c r="H79" s="44"/>
      <c r="I79" s="44"/>
      <c r="J79" s="44"/>
      <c r="K79" s="44"/>
    </row>
    <row r="80" spans="1:11" ht="20.65" customHeight="1">
      <c r="A80" s="45" t="s">
        <v>114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</row>
    <row r="81" spans="1:11" s="9" customFormat="1" ht="14.25">
      <c r="A81" s="13" t="s">
        <v>87</v>
      </c>
      <c r="B81" s="13" t="s">
        <v>88</v>
      </c>
      <c r="C81" s="18"/>
      <c r="D81" s="18"/>
      <c r="E81" s="18"/>
      <c r="F81" s="18"/>
      <c r="G81" s="18"/>
      <c r="H81" s="18"/>
      <c r="I81" s="18"/>
      <c r="J81" s="18"/>
      <c r="K81" s="18"/>
    </row>
    <row r="82" spans="1:11" s="9" customFormat="1" ht="25.5">
      <c r="A82" s="13"/>
      <c r="B82" s="17" t="s">
        <v>117</v>
      </c>
      <c r="C82" s="31">
        <v>44.11</v>
      </c>
      <c r="D82" s="31">
        <v>448.96</v>
      </c>
      <c r="E82" s="31">
        <f>D82+C82</f>
        <v>493.07</v>
      </c>
      <c r="F82" s="31">
        <v>0</v>
      </c>
      <c r="G82" s="31">
        <f>G45</f>
        <v>0</v>
      </c>
      <c r="H82" s="31">
        <f t="shared" ref="H82:H98" si="30">F82+G82</f>
        <v>0</v>
      </c>
      <c r="I82" s="30">
        <v>0</v>
      </c>
      <c r="J82" s="30">
        <f>G82/D82*100</f>
        <v>0</v>
      </c>
      <c r="K82" s="30">
        <f>H82/E82*100</f>
        <v>0</v>
      </c>
    </row>
    <row r="83" spans="1:11" s="9" customFormat="1" ht="32.25" hidden="1" customHeight="1">
      <c r="A83" s="23"/>
      <c r="B83" s="17" t="str">
        <f>B46</f>
        <v>обсяг видатків на капітальний ремонт внутрішньо будинкових мереж</v>
      </c>
      <c r="C83" s="31"/>
      <c r="D83" s="31"/>
      <c r="E83" s="31"/>
      <c r="F83" s="31">
        <f t="shared" ref="F83:G85" si="31">F46</f>
        <v>0</v>
      </c>
      <c r="G83" s="31">
        <f t="shared" si="31"/>
        <v>0</v>
      </c>
      <c r="H83" s="31">
        <f t="shared" si="30"/>
        <v>0</v>
      </c>
      <c r="I83" s="30">
        <v>0</v>
      </c>
      <c r="J83" s="30"/>
      <c r="K83" s="30">
        <f t="shared" ref="K83:K86" si="32">J83</f>
        <v>0</v>
      </c>
    </row>
    <row r="84" spans="1:11" s="9" customFormat="1" ht="24.75" hidden="1" customHeight="1">
      <c r="A84" s="23"/>
      <c r="B84" s="17" t="str">
        <f>B47</f>
        <v>обсяг видатків на капітальний ремонт фасадів</v>
      </c>
      <c r="C84" s="31"/>
      <c r="D84" s="31"/>
      <c r="E84" s="31"/>
      <c r="F84" s="31">
        <f t="shared" si="31"/>
        <v>0</v>
      </c>
      <c r="G84" s="31">
        <f t="shared" si="31"/>
        <v>0</v>
      </c>
      <c r="H84" s="31">
        <f t="shared" si="30"/>
        <v>0</v>
      </c>
      <c r="I84" s="30"/>
      <c r="J84" s="30"/>
      <c r="K84" s="30">
        <f t="shared" si="32"/>
        <v>0</v>
      </c>
    </row>
    <row r="85" spans="1:11" s="9" customFormat="1" ht="26.25" hidden="1" customHeight="1">
      <c r="A85" s="23"/>
      <c r="B85" s="17" t="str">
        <f>B48</f>
        <v>обсяг видатків на поточний ремонт фасадів</v>
      </c>
      <c r="C85" s="31"/>
      <c r="D85" s="31"/>
      <c r="E85" s="31"/>
      <c r="F85" s="31">
        <f t="shared" si="31"/>
        <v>0</v>
      </c>
      <c r="G85" s="31">
        <f t="shared" si="31"/>
        <v>0</v>
      </c>
      <c r="H85" s="31">
        <f t="shared" si="30"/>
        <v>0</v>
      </c>
      <c r="I85" s="30">
        <v>0</v>
      </c>
      <c r="J85" s="30">
        <v>0</v>
      </c>
      <c r="K85" s="30">
        <v>100</v>
      </c>
    </row>
    <row r="86" spans="1:11" ht="25.5">
      <c r="A86" s="10"/>
      <c r="B86" s="17" t="s">
        <v>157</v>
      </c>
      <c r="C86" s="31">
        <v>396.05</v>
      </c>
      <c r="D86" s="31">
        <v>21.02</v>
      </c>
      <c r="E86" s="31">
        <f>C86+D86</f>
        <v>417.07</v>
      </c>
      <c r="F86" s="31">
        <v>0</v>
      </c>
      <c r="G86" s="31">
        <v>0</v>
      </c>
      <c r="H86" s="31">
        <f t="shared" si="30"/>
        <v>0</v>
      </c>
      <c r="I86" s="30">
        <f>F86/C86*100</f>
        <v>0</v>
      </c>
      <c r="J86" s="30">
        <v>0</v>
      </c>
      <c r="K86" s="30">
        <f t="shared" si="32"/>
        <v>0</v>
      </c>
    </row>
    <row r="87" spans="1:11" s="9" customFormat="1" ht="14.25">
      <c r="A87" s="13" t="s">
        <v>89</v>
      </c>
      <c r="B87" s="13" t="s">
        <v>90</v>
      </c>
      <c r="C87" s="31"/>
      <c r="D87" s="31"/>
      <c r="E87" s="31"/>
      <c r="F87" s="31"/>
      <c r="G87" s="31"/>
      <c r="H87" s="31"/>
      <c r="I87" s="30"/>
      <c r="J87" s="30"/>
      <c r="K87" s="30"/>
    </row>
    <row r="88" spans="1:11" s="9" customFormat="1" ht="36.75" customHeight="1">
      <c r="A88" s="13"/>
      <c r="B88" s="17" t="s">
        <v>118</v>
      </c>
      <c r="C88" s="31">
        <v>5</v>
      </c>
      <c r="D88" s="31">
        <v>20</v>
      </c>
      <c r="E88" s="31">
        <f t="shared" ref="E88:E98" si="33">C88+D88</f>
        <v>25</v>
      </c>
      <c r="F88" s="34">
        <f>F51</f>
        <v>0</v>
      </c>
      <c r="G88" s="34">
        <f>G51</f>
        <v>0</v>
      </c>
      <c r="H88" s="31">
        <f t="shared" si="30"/>
        <v>0</v>
      </c>
      <c r="I88" s="30">
        <v>0</v>
      </c>
      <c r="J88" s="30">
        <f>G88/D88*100</f>
        <v>0</v>
      </c>
      <c r="K88" s="30">
        <f>H88/E88*100</f>
        <v>0</v>
      </c>
    </row>
    <row r="89" spans="1:11" s="9" customFormat="1" ht="39.75" hidden="1" customHeight="1">
      <c r="A89" s="23"/>
      <c r="B89" s="17" t="str">
        <f>B52</f>
        <v>кількість об`єктів, на яких планується капітальний ремонт внутрішньо будинкових мереж</v>
      </c>
      <c r="C89" s="31"/>
      <c r="D89" s="31"/>
      <c r="E89" s="31"/>
      <c r="F89" s="34">
        <f t="shared" ref="F89:G92" si="34">F52</f>
        <v>0</v>
      </c>
      <c r="G89" s="34">
        <f t="shared" si="34"/>
        <v>0</v>
      </c>
      <c r="H89" s="31">
        <f t="shared" si="30"/>
        <v>0</v>
      </c>
      <c r="I89" s="30"/>
      <c r="J89" s="30"/>
      <c r="K89" s="30"/>
    </row>
    <row r="90" spans="1:11" s="9" customFormat="1" ht="27.75" hidden="1" customHeight="1">
      <c r="A90" s="23"/>
      <c r="B90" s="17" t="str">
        <f>B53</f>
        <v>кількість об’єктів, на яких плануються  капітальний ремонт фасадів</v>
      </c>
      <c r="C90" s="31"/>
      <c r="D90" s="31"/>
      <c r="E90" s="31"/>
      <c r="F90" s="34">
        <f t="shared" si="34"/>
        <v>0</v>
      </c>
      <c r="G90" s="34">
        <f t="shared" si="34"/>
        <v>0</v>
      </c>
      <c r="H90" s="31">
        <f t="shared" si="30"/>
        <v>0</v>
      </c>
      <c r="I90" s="30"/>
      <c r="J90" s="30"/>
      <c r="K90" s="30"/>
    </row>
    <row r="91" spans="1:11" s="9" customFormat="1" ht="28.5" customHeight="1">
      <c r="A91" s="23"/>
      <c r="B91" s="17" t="str">
        <f>B54</f>
        <v>кількість об’єктів, на яких плануються  поточний  ремонт фасадів</v>
      </c>
      <c r="C91" s="31">
        <v>4</v>
      </c>
      <c r="D91" s="31">
        <v>3</v>
      </c>
      <c r="E91" s="31">
        <f>D91+C91</f>
        <v>7</v>
      </c>
      <c r="F91" s="34">
        <f t="shared" si="34"/>
        <v>0</v>
      </c>
      <c r="G91" s="34">
        <f t="shared" si="34"/>
        <v>0</v>
      </c>
      <c r="H91" s="31">
        <f t="shared" si="30"/>
        <v>0</v>
      </c>
      <c r="I91" s="30">
        <v>0</v>
      </c>
      <c r="J91" s="30">
        <v>0</v>
      </c>
      <c r="K91" s="30">
        <f>I91</f>
        <v>0</v>
      </c>
    </row>
    <row r="92" spans="1:11" s="9" customFormat="1" ht="25.5" hidden="1">
      <c r="A92" s="13"/>
      <c r="B92" s="17" t="s">
        <v>120</v>
      </c>
      <c r="C92" s="31"/>
      <c r="D92" s="31"/>
      <c r="E92" s="31">
        <f t="shared" si="33"/>
        <v>0</v>
      </c>
      <c r="F92" s="34">
        <f t="shared" si="34"/>
        <v>0</v>
      </c>
      <c r="G92" s="34">
        <f t="shared" si="34"/>
        <v>0</v>
      </c>
      <c r="H92" s="31">
        <f t="shared" si="30"/>
        <v>0</v>
      </c>
      <c r="I92" s="30" t="e">
        <f>F92/C92*100</f>
        <v>#DIV/0!</v>
      </c>
      <c r="J92" s="30"/>
      <c r="K92" s="30" t="e">
        <f>H92/E92*100</f>
        <v>#DIV/0!</v>
      </c>
    </row>
    <row r="93" spans="1:11" s="9" customFormat="1" ht="14.25">
      <c r="A93" s="13" t="s">
        <v>91</v>
      </c>
      <c r="B93" s="13" t="s">
        <v>92</v>
      </c>
      <c r="C93" s="31"/>
      <c r="D93" s="31"/>
      <c r="E93" s="31"/>
      <c r="F93" s="31"/>
      <c r="G93" s="31"/>
      <c r="H93" s="31"/>
      <c r="I93" s="30"/>
      <c r="J93" s="30"/>
      <c r="K93" s="30"/>
    </row>
    <row r="94" spans="1:11" s="9" customFormat="1" ht="36.75" customHeight="1">
      <c r="A94" s="13"/>
      <c r="B94" s="17" t="s">
        <v>119</v>
      </c>
      <c r="C94" s="31">
        <v>8.82</v>
      </c>
      <c r="D94" s="31">
        <v>22.45</v>
      </c>
      <c r="E94" s="31">
        <f t="shared" si="33"/>
        <v>31.27</v>
      </c>
      <c r="F94" s="29">
        <f>F57</f>
        <v>0</v>
      </c>
      <c r="G94" s="29">
        <f>G57</f>
        <v>0</v>
      </c>
      <c r="H94" s="31">
        <v>0</v>
      </c>
      <c r="I94" s="30">
        <v>0</v>
      </c>
      <c r="J94" s="30">
        <f>G94/D94*100</f>
        <v>0</v>
      </c>
      <c r="K94" s="30">
        <f>H94/E94*100</f>
        <v>0</v>
      </c>
    </row>
    <row r="95" spans="1:11" s="9" customFormat="1" ht="37.5" hidden="1" customHeight="1">
      <c r="A95" s="23"/>
      <c r="B95" s="17" t="str">
        <f>B58</f>
        <v>середня вартість капітального ремонту одного об`єкта ж.ф. - внутрішньо будинкові мережі</v>
      </c>
      <c r="C95" s="31"/>
      <c r="D95" s="31"/>
      <c r="E95" s="31"/>
      <c r="F95" s="29">
        <f t="shared" ref="F95:G98" si="35">F58</f>
        <v>0</v>
      </c>
      <c r="G95" s="29">
        <f t="shared" si="35"/>
        <v>0</v>
      </c>
      <c r="H95" s="31">
        <f t="shared" si="30"/>
        <v>0</v>
      </c>
      <c r="I95" s="30"/>
      <c r="J95" s="30"/>
      <c r="K95" s="30"/>
    </row>
    <row r="96" spans="1:11" s="9" customFormat="1" ht="26.25" hidden="1" customHeight="1">
      <c r="A96" s="23"/>
      <c r="B96" s="17" t="str">
        <f>B59</f>
        <v>середня вартість капітального ремонту одного фасада</v>
      </c>
      <c r="C96" s="31"/>
      <c r="D96" s="31"/>
      <c r="E96" s="31"/>
      <c r="F96" s="29">
        <f t="shared" si="35"/>
        <v>0</v>
      </c>
      <c r="G96" s="29">
        <f t="shared" si="35"/>
        <v>0</v>
      </c>
      <c r="H96" s="31">
        <f t="shared" si="30"/>
        <v>0</v>
      </c>
      <c r="I96" s="30"/>
      <c r="J96" s="30"/>
      <c r="K96" s="30"/>
    </row>
    <row r="97" spans="1:11" s="9" customFormat="1" ht="25.5" customHeight="1">
      <c r="A97" s="23"/>
      <c r="B97" s="17" t="str">
        <f>B60</f>
        <v>середня вартість поточного  ремонту одного фасада</v>
      </c>
      <c r="C97" s="31">
        <v>99.01</v>
      </c>
      <c r="D97" s="31">
        <v>7.01</v>
      </c>
      <c r="E97" s="31">
        <f>D97+C97</f>
        <v>106.02000000000001</v>
      </c>
      <c r="F97" s="29">
        <f t="shared" si="35"/>
        <v>0</v>
      </c>
      <c r="G97" s="29">
        <f t="shared" si="35"/>
        <v>0</v>
      </c>
      <c r="H97" s="31">
        <f t="shared" si="30"/>
        <v>0</v>
      </c>
      <c r="I97" s="30">
        <v>0</v>
      </c>
      <c r="J97" s="30">
        <v>0</v>
      </c>
      <c r="K97" s="30">
        <f>I97</f>
        <v>0</v>
      </c>
    </row>
    <row r="98" spans="1:11" ht="25.5" hidden="1">
      <c r="A98" s="10"/>
      <c r="B98" s="17" t="s">
        <v>121</v>
      </c>
      <c r="C98" s="31"/>
      <c r="D98" s="31"/>
      <c r="E98" s="31">
        <f t="shared" si="33"/>
        <v>0</v>
      </c>
      <c r="F98" s="29">
        <f t="shared" si="35"/>
        <v>0</v>
      </c>
      <c r="G98" s="29">
        <f t="shared" si="35"/>
        <v>0</v>
      </c>
      <c r="H98" s="31">
        <f t="shared" si="30"/>
        <v>0</v>
      </c>
      <c r="I98" s="30" t="e">
        <f>F98/C98*100</f>
        <v>#DIV/0!</v>
      </c>
      <c r="J98" s="30"/>
      <c r="K98" s="30" t="e">
        <f t="shared" ref="K98" si="36">H98/E98*100-100</f>
        <v>#DIV/0!</v>
      </c>
    </row>
    <row r="99" spans="1:11" s="9" customFormat="1" ht="14.25">
      <c r="A99" s="13">
        <v>4</v>
      </c>
      <c r="B99" s="11" t="s">
        <v>109</v>
      </c>
      <c r="C99" s="31"/>
      <c r="D99" s="31"/>
      <c r="E99" s="31"/>
      <c r="F99" s="31"/>
      <c r="G99" s="31"/>
      <c r="H99" s="31"/>
      <c r="I99" s="30"/>
      <c r="J99" s="30"/>
      <c r="K99" s="30"/>
    </row>
    <row r="100" spans="1:11" ht="46.5" customHeight="1">
      <c r="A100" s="10"/>
      <c r="B100" s="24" t="s">
        <v>144</v>
      </c>
      <c r="C100" s="31"/>
      <c r="D100" s="32">
        <v>173.18</v>
      </c>
      <c r="E100" s="32">
        <f t="shared" ref="E100" si="37">C100+D100</f>
        <v>173.18</v>
      </c>
      <c r="F100" s="30">
        <v>0</v>
      </c>
      <c r="G100" s="30">
        <v>0</v>
      </c>
      <c r="H100" s="31">
        <f t="shared" ref="H100:H101" si="38">F100+G100</f>
        <v>0</v>
      </c>
      <c r="I100" s="30">
        <v>0</v>
      </c>
      <c r="J100" s="30">
        <f>G100/D100*100</f>
        <v>0</v>
      </c>
      <c r="K100" s="30">
        <f>J100</f>
        <v>0</v>
      </c>
    </row>
    <row r="101" spans="1:11" ht="35.25" customHeight="1">
      <c r="A101" s="24"/>
      <c r="B101" s="24" t="s">
        <v>142</v>
      </c>
      <c r="C101" s="31">
        <v>60.6</v>
      </c>
      <c r="D101" s="32">
        <v>100</v>
      </c>
      <c r="E101" s="32">
        <f>D101+C101</f>
        <v>160.6</v>
      </c>
      <c r="F101" s="30">
        <v>0</v>
      </c>
      <c r="G101" s="30">
        <v>0</v>
      </c>
      <c r="H101" s="31">
        <f t="shared" si="38"/>
        <v>0</v>
      </c>
      <c r="I101" s="30">
        <v>0</v>
      </c>
      <c r="J101" s="30">
        <v>0</v>
      </c>
      <c r="K101" s="30">
        <v>0</v>
      </c>
    </row>
    <row r="102" spans="1:11" ht="17.45" customHeight="1">
      <c r="A102" s="43" t="s">
        <v>97</v>
      </c>
      <c r="B102" s="43"/>
      <c r="C102" s="43"/>
      <c r="D102" s="43"/>
      <c r="E102" s="43"/>
      <c r="F102" s="43"/>
      <c r="G102" s="43"/>
      <c r="H102" s="43"/>
      <c r="I102" s="43"/>
      <c r="J102" s="43"/>
      <c r="K102" s="43"/>
    </row>
    <row r="103" spans="1:11" ht="20.25" customHeight="1">
      <c r="A103" s="45" t="s">
        <v>153</v>
      </c>
      <c r="B103" s="45"/>
      <c r="C103" s="45"/>
      <c r="D103" s="45"/>
      <c r="E103" s="45"/>
      <c r="F103" s="45"/>
      <c r="G103" s="45"/>
      <c r="H103" s="45"/>
      <c r="I103" s="45"/>
      <c r="J103" s="45"/>
      <c r="K103" s="45"/>
    </row>
    <row r="104" spans="1:11" ht="14.1" customHeight="1">
      <c r="A104" s="46" t="s">
        <v>99</v>
      </c>
      <c r="B104" s="46"/>
      <c r="C104" s="46"/>
      <c r="D104" s="46"/>
      <c r="E104" s="46"/>
      <c r="F104" s="46"/>
      <c r="G104" s="46"/>
      <c r="H104" s="46"/>
      <c r="I104" s="46"/>
      <c r="J104" s="46"/>
      <c r="K104" s="46"/>
    </row>
    <row r="105" spans="1:11" ht="37.5" customHeight="1">
      <c r="A105" s="47" t="s">
        <v>158</v>
      </c>
      <c r="B105" s="47"/>
      <c r="C105" s="47"/>
      <c r="D105" s="47"/>
      <c r="E105" s="47"/>
      <c r="F105" s="47"/>
      <c r="G105" s="47"/>
      <c r="H105" s="47"/>
      <c r="I105" s="47"/>
      <c r="J105" s="47"/>
      <c r="K105" s="47"/>
    </row>
    <row r="107" spans="1:11" ht="15" customHeight="1">
      <c r="A107" s="48" t="s">
        <v>108</v>
      </c>
      <c r="B107" s="49"/>
      <c r="C107" s="49"/>
      <c r="D107" s="49"/>
      <c r="E107" s="49"/>
      <c r="F107" s="49"/>
      <c r="G107" s="49"/>
      <c r="H107" s="49"/>
      <c r="I107" s="49"/>
      <c r="J107" s="49"/>
      <c r="K107" s="49"/>
    </row>
    <row r="109" spans="1:11" ht="72">
      <c r="A109" s="14" t="s">
        <v>40</v>
      </c>
      <c r="B109" s="14" t="s">
        <v>8</v>
      </c>
      <c r="C109" s="6" t="s">
        <v>100</v>
      </c>
      <c r="D109" s="6" t="s">
        <v>101</v>
      </c>
      <c r="E109" s="6" t="s">
        <v>102</v>
      </c>
      <c r="F109" s="6" t="s">
        <v>84</v>
      </c>
      <c r="G109" s="6" t="s">
        <v>103</v>
      </c>
      <c r="H109" s="6" t="s">
        <v>104</v>
      </c>
    </row>
    <row r="110" spans="1:11" ht="15">
      <c r="A110" s="14" t="s">
        <v>5</v>
      </c>
      <c r="B110" s="14" t="s">
        <v>18</v>
      </c>
      <c r="C110" s="14" t="s">
        <v>27</v>
      </c>
      <c r="D110" s="14" t="s">
        <v>35</v>
      </c>
      <c r="E110" s="14" t="s">
        <v>34</v>
      </c>
      <c r="F110" s="14" t="s">
        <v>41</v>
      </c>
      <c r="G110" s="14" t="s">
        <v>33</v>
      </c>
      <c r="H110" s="14" t="s">
        <v>42</v>
      </c>
    </row>
    <row r="111" spans="1:11" ht="15">
      <c r="A111" s="14" t="s">
        <v>43</v>
      </c>
      <c r="B111" s="14" t="s">
        <v>44</v>
      </c>
      <c r="C111" s="14" t="s">
        <v>11</v>
      </c>
      <c r="D111" s="14"/>
      <c r="E111" s="14"/>
      <c r="F111" s="14">
        <f>E111-D111</f>
        <v>0</v>
      </c>
      <c r="G111" s="14" t="s">
        <v>11</v>
      </c>
      <c r="H111" s="14" t="s">
        <v>11</v>
      </c>
    </row>
    <row r="112" spans="1:11" ht="15">
      <c r="A112" s="14"/>
      <c r="B112" s="14" t="s">
        <v>45</v>
      </c>
      <c r="C112" s="14" t="s">
        <v>11</v>
      </c>
      <c r="D112" s="14"/>
      <c r="E112" s="14"/>
      <c r="F112" s="14">
        <f t="shared" ref="F112:F113" si="39">E112-D112</f>
        <v>0</v>
      </c>
      <c r="G112" s="14" t="s">
        <v>11</v>
      </c>
      <c r="H112" s="14" t="s">
        <v>11</v>
      </c>
    </row>
    <row r="113" spans="1:11" ht="30">
      <c r="A113" s="14"/>
      <c r="B113" s="14" t="s">
        <v>46</v>
      </c>
      <c r="C113" s="14" t="s">
        <v>11</v>
      </c>
      <c r="D113" s="14"/>
      <c r="E113" s="14"/>
      <c r="F113" s="14">
        <f t="shared" si="39"/>
        <v>0</v>
      </c>
      <c r="G113" s="14" t="s">
        <v>11</v>
      </c>
      <c r="H113" s="14" t="s">
        <v>11</v>
      </c>
    </row>
    <row r="114" spans="1:11" ht="15">
      <c r="A114" s="14"/>
      <c r="B114" s="14" t="s">
        <v>47</v>
      </c>
      <c r="C114" s="14" t="s">
        <v>11</v>
      </c>
      <c r="D114" s="14"/>
      <c r="E114" s="14"/>
      <c r="F114" s="14"/>
      <c r="G114" s="14" t="s">
        <v>11</v>
      </c>
      <c r="H114" s="14" t="s">
        <v>11</v>
      </c>
    </row>
    <row r="115" spans="1:11" ht="15">
      <c r="A115" s="14"/>
      <c r="B115" s="14" t="s">
        <v>48</v>
      </c>
      <c r="C115" s="14" t="s">
        <v>11</v>
      </c>
      <c r="D115" s="14"/>
      <c r="E115" s="14"/>
      <c r="F115" s="14"/>
      <c r="G115" s="14" t="s">
        <v>11</v>
      </c>
      <c r="H115" s="14" t="s">
        <v>11</v>
      </c>
    </row>
    <row r="116" spans="1:11">
      <c r="A116" s="50" t="s">
        <v>111</v>
      </c>
      <c r="B116" s="41"/>
      <c r="C116" s="41"/>
      <c r="D116" s="41"/>
      <c r="E116" s="41"/>
      <c r="F116" s="41"/>
      <c r="G116" s="41"/>
      <c r="H116" s="41"/>
    </row>
    <row r="117" spans="1:11" ht="15">
      <c r="A117" s="14" t="s">
        <v>18</v>
      </c>
      <c r="B117" s="14" t="s">
        <v>49</v>
      </c>
      <c r="C117" s="14" t="s">
        <v>11</v>
      </c>
      <c r="D117" s="14"/>
      <c r="E117" s="14"/>
      <c r="F117" s="14">
        <f t="shared" ref="F117" si="40">E117-D117</f>
        <v>0</v>
      </c>
      <c r="G117" s="14" t="s">
        <v>11</v>
      </c>
      <c r="H117" s="14" t="s">
        <v>11</v>
      </c>
    </row>
    <row r="118" spans="1:11">
      <c r="A118" s="50" t="s">
        <v>124</v>
      </c>
      <c r="B118" s="41"/>
      <c r="C118" s="41"/>
      <c r="D118" s="41"/>
      <c r="E118" s="41"/>
      <c r="F118" s="41"/>
      <c r="G118" s="41"/>
      <c r="H118" s="41"/>
    </row>
    <row r="119" spans="1:11">
      <c r="A119" s="41" t="s">
        <v>50</v>
      </c>
      <c r="B119" s="41"/>
      <c r="C119" s="41"/>
      <c r="D119" s="41"/>
      <c r="E119" s="41"/>
      <c r="F119" s="41"/>
      <c r="G119" s="41"/>
      <c r="H119" s="41"/>
    </row>
    <row r="120" spans="1:11" ht="15">
      <c r="A120" s="14" t="s">
        <v>20</v>
      </c>
      <c r="B120" s="14" t="s">
        <v>51</v>
      </c>
      <c r="C120" s="14"/>
      <c r="D120" s="14"/>
      <c r="E120" s="14"/>
      <c r="F120" s="14"/>
      <c r="G120" s="14"/>
      <c r="H120" s="14"/>
    </row>
    <row r="121" spans="1:11" ht="15">
      <c r="A121" s="14"/>
      <c r="B121" s="14" t="s">
        <v>52</v>
      </c>
      <c r="C121" s="14"/>
      <c r="D121" s="14"/>
      <c r="E121" s="14"/>
      <c r="F121" s="14">
        <f t="shared" ref="F121" si="41">E121-D121</f>
        <v>0</v>
      </c>
      <c r="G121" s="14"/>
      <c r="H121" s="14"/>
    </row>
    <row r="122" spans="1:11">
      <c r="A122" s="41" t="s">
        <v>53</v>
      </c>
      <c r="B122" s="41"/>
      <c r="C122" s="41"/>
      <c r="D122" s="41"/>
      <c r="E122" s="41"/>
      <c r="F122" s="41"/>
      <c r="G122" s="41"/>
      <c r="H122" s="41"/>
    </row>
    <row r="123" spans="1:11" ht="30">
      <c r="A123" s="14"/>
      <c r="B123" s="15" t="s">
        <v>110</v>
      </c>
      <c r="C123" s="14"/>
      <c r="D123" s="14"/>
      <c r="E123" s="14"/>
      <c r="F123" s="14">
        <f t="shared" ref="F123" si="42">E123-D123</f>
        <v>0</v>
      </c>
      <c r="G123" s="14"/>
      <c r="H123" s="14"/>
    </row>
    <row r="124" spans="1:11" ht="30">
      <c r="A124" s="14"/>
      <c r="B124" s="14" t="s">
        <v>54</v>
      </c>
      <c r="C124" s="14"/>
      <c r="D124" s="14"/>
      <c r="E124" s="14"/>
      <c r="F124" s="14"/>
      <c r="G124" s="14"/>
      <c r="H124" s="14"/>
    </row>
    <row r="125" spans="1:11" ht="30">
      <c r="A125" s="14" t="s">
        <v>21</v>
      </c>
      <c r="B125" s="14" t="s">
        <v>55</v>
      </c>
      <c r="C125" s="14" t="s">
        <v>11</v>
      </c>
      <c r="D125" s="14"/>
      <c r="E125" s="14"/>
      <c r="F125" s="14"/>
      <c r="G125" s="14" t="s">
        <v>11</v>
      </c>
      <c r="H125" s="14" t="s">
        <v>11</v>
      </c>
    </row>
    <row r="126" spans="1:11" ht="22.9" customHeight="1">
      <c r="A126" s="37" t="s">
        <v>125</v>
      </c>
      <c r="B126" s="37"/>
      <c r="C126" s="37"/>
      <c r="D126" s="37"/>
      <c r="E126" s="37"/>
      <c r="F126" s="37"/>
      <c r="G126" s="37"/>
      <c r="H126" s="37"/>
      <c r="I126" s="37"/>
      <c r="J126" s="37"/>
      <c r="K126" s="37"/>
    </row>
    <row r="127" spans="1:11" ht="18" customHeight="1">
      <c r="A127" s="35" t="s">
        <v>154</v>
      </c>
      <c r="B127" s="35"/>
      <c r="C127" s="35"/>
      <c r="D127" s="35"/>
      <c r="E127" s="35"/>
      <c r="F127" s="35"/>
      <c r="G127" s="35"/>
      <c r="H127" s="35"/>
      <c r="I127" s="35"/>
      <c r="J127" s="35"/>
      <c r="K127" s="35"/>
    </row>
    <row r="128" spans="1:11" ht="18" customHeight="1">
      <c r="A128" s="35" t="s">
        <v>105</v>
      </c>
      <c r="B128" s="38"/>
      <c r="C128" s="38"/>
      <c r="D128" s="38"/>
      <c r="E128" s="38"/>
      <c r="F128" s="38"/>
      <c r="G128" s="38"/>
      <c r="H128" s="38"/>
      <c r="I128" s="38"/>
      <c r="J128" s="38"/>
      <c r="K128" s="38"/>
    </row>
    <row r="129" spans="1:11" ht="21" customHeight="1">
      <c r="A129" s="39" t="s">
        <v>126</v>
      </c>
      <c r="B129" s="40"/>
      <c r="C129" s="40"/>
      <c r="D129" s="40"/>
      <c r="E129" s="40"/>
      <c r="F129" s="40"/>
      <c r="G129" s="40"/>
      <c r="H129" s="40"/>
      <c r="I129" s="40"/>
      <c r="J129" s="40"/>
      <c r="K129" s="40"/>
    </row>
    <row r="130" spans="1:11" ht="16.149999999999999" customHeight="1">
      <c r="A130" s="35" t="s">
        <v>145</v>
      </c>
      <c r="B130" s="35"/>
      <c r="C130" s="35"/>
      <c r="D130" s="35"/>
      <c r="E130" s="35"/>
      <c r="F130" s="35"/>
      <c r="G130" s="35"/>
      <c r="H130" s="35"/>
      <c r="I130" s="35"/>
      <c r="J130" s="35"/>
      <c r="K130" s="35"/>
    </row>
    <row r="131" spans="1:11" ht="18" customHeight="1">
      <c r="A131" s="35" t="s">
        <v>127</v>
      </c>
      <c r="B131" s="35"/>
      <c r="C131" s="35"/>
      <c r="D131" s="35"/>
      <c r="E131" s="35"/>
      <c r="F131" s="35"/>
      <c r="G131" s="35"/>
      <c r="H131" s="35"/>
      <c r="I131" s="35"/>
      <c r="J131" s="35"/>
      <c r="K131" s="35"/>
    </row>
    <row r="132" spans="1:11" ht="21" customHeight="1">
      <c r="A132" s="35" t="s">
        <v>128</v>
      </c>
      <c r="B132" s="35"/>
      <c r="C132" s="35"/>
      <c r="D132" s="35"/>
      <c r="E132" s="35"/>
      <c r="F132" s="35"/>
      <c r="G132" s="35"/>
      <c r="H132" s="35"/>
      <c r="I132" s="35"/>
      <c r="J132" s="35"/>
      <c r="K132" s="35"/>
    </row>
    <row r="134" spans="1:11" ht="15.6" customHeight="1">
      <c r="B134" s="33" t="s">
        <v>155</v>
      </c>
      <c r="C134" s="33"/>
      <c r="D134" s="33"/>
      <c r="E134" s="36" t="s">
        <v>156</v>
      </c>
      <c r="F134" s="36"/>
      <c r="G134" s="36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2:A43"/>
    <mergeCell ref="B42:B43"/>
    <mergeCell ref="C42:E42"/>
    <mergeCell ref="F42:H42"/>
    <mergeCell ref="I42:K42"/>
    <mergeCell ref="A17:K17"/>
    <mergeCell ref="A21:K21"/>
    <mergeCell ref="A27:E27"/>
    <mergeCell ref="A34:E34"/>
    <mergeCell ref="A40:K40"/>
    <mergeCell ref="C62:E62"/>
    <mergeCell ref="F62:H62"/>
    <mergeCell ref="I62:K62"/>
    <mergeCell ref="C44:E44"/>
    <mergeCell ref="F44:H44"/>
    <mergeCell ref="I44:K44"/>
    <mergeCell ref="A49:K49"/>
    <mergeCell ref="C50:E50"/>
    <mergeCell ref="F50:H50"/>
    <mergeCell ref="I50:K50"/>
    <mergeCell ref="A55:K55"/>
    <mergeCell ref="C56:E56"/>
    <mergeCell ref="F56:H56"/>
    <mergeCell ref="I56:K56"/>
    <mergeCell ref="A61:K61"/>
    <mergeCell ref="A74:K74"/>
    <mergeCell ref="A65:K65"/>
    <mergeCell ref="A66:K66"/>
    <mergeCell ref="A67:K67"/>
    <mergeCell ref="A68:K68"/>
    <mergeCell ref="A69:K69"/>
    <mergeCell ref="A70:K70"/>
    <mergeCell ref="A71:A72"/>
    <mergeCell ref="B71:B72"/>
    <mergeCell ref="C71:E71"/>
    <mergeCell ref="F71:H71"/>
    <mergeCell ref="I71:K71"/>
    <mergeCell ref="A122:H122"/>
    <mergeCell ref="A75:K75"/>
    <mergeCell ref="A79:K79"/>
    <mergeCell ref="A80:K80"/>
    <mergeCell ref="A102:K102"/>
    <mergeCell ref="A103:K103"/>
    <mergeCell ref="A104:K104"/>
    <mergeCell ref="A105:K105"/>
    <mergeCell ref="A107:K107"/>
    <mergeCell ref="A116:H116"/>
    <mergeCell ref="A118:H118"/>
    <mergeCell ref="A119:H119"/>
    <mergeCell ref="A132:K132"/>
    <mergeCell ref="E134:G134"/>
    <mergeCell ref="A126:K126"/>
    <mergeCell ref="A127:K127"/>
    <mergeCell ref="A128:K128"/>
    <mergeCell ref="A129:K129"/>
    <mergeCell ref="A130:K130"/>
    <mergeCell ref="A131:K131"/>
  </mergeCells>
  <pageMargins left="0.70866141732283472" right="0.70866141732283472" top="0.74803149606299213" bottom="0.74803149606299213" header="0.31496062992125984" footer="0.31496062992125984"/>
  <pageSetup paperSize="9" scale="61" orientation="portrait" verticalDpi="0" r:id="rId1"/>
  <rowBreaks count="1" manualBreakCount="1">
    <brk id="5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6011</vt:lpstr>
      <vt:lpstr>'6011'!Область_печати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2023-02-14T07:06:18Z</cp:lastPrinted>
  <dcterms:created xsi:type="dcterms:W3CDTF">2019-07-18T07:25:18Z</dcterms:created>
  <dcterms:modified xsi:type="dcterms:W3CDTF">2023-02-14T07:08:13Z</dcterms:modified>
</cp:coreProperties>
</file>