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/>
  </bookViews>
  <sheets>
    <sheet name="7520" sheetId="1" r:id="rId1"/>
  </sheets>
  <definedNames>
    <definedName name="_xlnm.Print_Area" localSheetId="0">'7520'!$A$1:$K$124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I25" i="1"/>
  <c r="H25" i="1"/>
  <c r="E25" i="1"/>
  <c r="K25" i="1" l="1"/>
  <c r="I85" i="1"/>
  <c r="J91" i="1"/>
  <c r="I91" i="1"/>
  <c r="J89" i="1"/>
  <c r="I89" i="1"/>
  <c r="J87" i="1"/>
  <c r="I87" i="1"/>
  <c r="J85" i="1"/>
  <c r="E85" i="1" l="1"/>
  <c r="I76" i="1"/>
  <c r="E38" i="1"/>
  <c r="F72" i="1" l="1"/>
  <c r="F113" i="1" l="1"/>
  <c r="F111" i="1"/>
  <c r="F107" i="1"/>
  <c r="F103" i="1"/>
  <c r="F102" i="1"/>
  <c r="F101" i="1"/>
  <c r="E91" i="1"/>
  <c r="K91" i="1" s="1"/>
  <c r="H89" i="1"/>
  <c r="E89" i="1"/>
  <c r="H87" i="1"/>
  <c r="K87" i="1" s="1"/>
  <c r="H85" i="1"/>
  <c r="K85" i="1" s="1"/>
  <c r="I81" i="1"/>
  <c r="H81" i="1"/>
  <c r="E81" i="1"/>
  <c r="J80" i="1"/>
  <c r="I80" i="1"/>
  <c r="H80" i="1"/>
  <c r="E80" i="1"/>
  <c r="J79" i="1"/>
  <c r="I79" i="1"/>
  <c r="H79" i="1"/>
  <c r="E79" i="1"/>
  <c r="J78" i="1"/>
  <c r="I78" i="1"/>
  <c r="H78" i="1"/>
  <c r="E78" i="1"/>
  <c r="J77" i="1"/>
  <c r="I77" i="1"/>
  <c r="H77" i="1"/>
  <c r="E77" i="1"/>
  <c r="J76" i="1"/>
  <c r="H76" i="1"/>
  <c r="E76" i="1"/>
  <c r="I72" i="1"/>
  <c r="G72" i="1"/>
  <c r="J72" i="1" s="1"/>
  <c r="J64" i="1"/>
  <c r="I64" i="1"/>
  <c r="J61" i="1"/>
  <c r="I61" i="1"/>
  <c r="H61" i="1"/>
  <c r="J58" i="1"/>
  <c r="I58" i="1"/>
  <c r="H58" i="1"/>
  <c r="J55" i="1"/>
  <c r="I55" i="1"/>
  <c r="H55" i="1"/>
  <c r="E55" i="1"/>
  <c r="E43" i="1"/>
  <c r="E42" i="1"/>
  <c r="E41" i="1"/>
  <c r="E40" i="1"/>
  <c r="J26" i="1"/>
  <c r="I26" i="1"/>
  <c r="H26" i="1"/>
  <c r="E26" i="1"/>
  <c r="J23" i="1"/>
  <c r="I23" i="1"/>
  <c r="H23" i="1"/>
  <c r="E23" i="1"/>
  <c r="J21" i="1"/>
  <c r="I21" i="1"/>
  <c r="H21" i="1"/>
  <c r="E21" i="1"/>
  <c r="J19" i="1"/>
  <c r="I19" i="1"/>
  <c r="H19" i="1"/>
  <c r="E19" i="1"/>
  <c r="J16" i="1"/>
  <c r="I16" i="1"/>
  <c r="H16" i="1"/>
  <c r="E16" i="1"/>
  <c r="K89" i="1" l="1"/>
  <c r="K76" i="1"/>
  <c r="K78" i="1"/>
  <c r="K77" i="1"/>
  <c r="K23" i="1"/>
  <c r="K81" i="1"/>
  <c r="K80" i="1"/>
  <c r="K26" i="1"/>
  <c r="K55" i="1"/>
  <c r="K19" i="1"/>
  <c r="K21" i="1"/>
  <c r="K58" i="1"/>
  <c r="K79" i="1"/>
  <c r="H72" i="1"/>
  <c r="K16" i="1"/>
  <c r="E72" i="1"/>
  <c r="K72" i="1" l="1"/>
</calcChain>
</file>

<file path=xl/sharedStrings.xml><?xml version="1.0" encoding="utf-8"?>
<sst xmlns="http://schemas.openxmlformats.org/spreadsheetml/2006/main" count="245" uniqueCount="154">
  <si>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</si>
  <si>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</si>
  <si>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</si>
  <si>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</si>
  <si>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</si>
  <si>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</si>
  <si>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</si>
  <si>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</si>
  <si>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</si>
  <si>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</si>
  <si>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</si>
  <si>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.0217520</t>
  </si>
  <si>
    <t>.0460</t>
  </si>
  <si>
    <t>Реалізація Національної програми інформатизації</t>
  </si>
  <si>
    <t>(КФКВК)1</t>
  </si>
  <si>
    <t>4.</t>
  </si>
  <si>
    <t>Мета бюджетної програми: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</si>
  <si>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</si>
  <si>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</si>
  <si>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</si>
  <si>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</si>
  <si>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</si>
  <si>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</si>
  <si>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</si>
  <si>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</si>
  <si>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</si>
  <si>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</si>
  <si>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</si>
  <si>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</si>
  <si>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</si>
  <si>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</si>
  <si>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</si>
  <si>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</si>
  <si>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</si>
  <si>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</si>
  <si>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</si>
  <si>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</si>
  <si>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</si>
  <si>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</si>
  <si>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</si>
  <si>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</si>
  <si>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1"/>
        <rFont val="Times New Roman"/>
        <family val="1"/>
        <charset val="204"/>
      </rPr>
      <t>1</t>
    </r>
  </si>
  <si>
    <t>Видатки (надані кредити)</t>
  </si>
  <si>
    <r>
      <rPr>
        <sz val="12"/>
        <rFont val="Times New Roman"/>
        <family val="1"/>
        <charset val="204"/>
      </rPr>
      <t>В т.ч.</t>
    </r>
  </si>
  <si>
    <t>Забезпечення виконання програми інформатизації виконкомом</t>
  </si>
  <si>
    <t>Забезпечення виконання програми інформатизації ЦСССДМ</t>
  </si>
  <si>
    <t>Забезпечення виконання програми інформатизації молодіжним центром</t>
  </si>
  <si>
    <t>Забезпечення виконання програми інформатизації пологовим будинком</t>
  </si>
  <si>
    <t>Забезпечення виконання програми інформатизації ЦМЛ</t>
  </si>
  <si>
    <t>Забезпечення виконання програми інформатизації стомат.поліклінікою</t>
  </si>
  <si>
    <t>Пояснення щодо причин відхилення касових видатків(наданих кредитів) від планового показника:</t>
  </si>
  <si>
    <t>5.2 «Виконання бюджетної програми за джерелами надходжень спеціального фонду»                     (тис .грн.)</t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</si>
  <si>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</si>
  <si>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</si>
  <si>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t>План з урахуванням змін</t>
  </si>
  <si>
    <t>Виконано</t>
  </si>
  <si>
    <t>Відхилення</t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</si>
  <si>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</si>
  <si>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</si>
  <si>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</si>
  <si>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</si>
  <si>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</si>
  <si>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</si>
  <si>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</si>
  <si>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</si>
  <si>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</si>
  <si>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</si>
  <si>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</si>
  <si>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</si>
  <si>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</si>
  <si>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</si>
  <si>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</si>
  <si>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</si>
  <si>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</si>
  <si>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</si>
  <si>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</si>
  <si>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</si>
  <si>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</si>
  <si>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</si>
  <si>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</si>
  <si>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</si>
  <si>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</si>
  <si>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</si>
  <si>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</si>
  <si>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</si>
  <si>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</si>
  <si>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t>видатки на виконання програми інформатизації</t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</si>
  <si>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</si>
  <si>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</si>
  <si>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t>кількість завдань інформатизації, які планується виконати учасниками програми</t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</si>
  <si>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</si>
  <si>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</si>
  <si>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середня вартість виконання одного завдання інформатизації учасниками програми</t>
  </si>
  <si>
    <t>якості</t>
  </si>
  <si>
    <t xml:space="preserve">Рівень виконання завдання  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</si>
  <si>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</si>
  <si>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</si>
  <si>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</si>
  <si>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</si>
  <si>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</si>
  <si>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</si>
  <si>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t>Відхилення виконання    (у відсотках)</t>
  </si>
  <si>
    <r>
      <rPr>
        <sz val="11"/>
        <rFont val="Times New Roman"/>
        <family val="1"/>
        <charset val="204"/>
      </rPr>
      <t>Видатки (надані кредити)</t>
    </r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</si>
  <si>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</si>
  <si>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</si>
  <si>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</si>
  <si>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</si>
  <si>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</si>
  <si>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5.5 «Виконання інвестиційних (проектів) програм»:  (тис.грн.)</t>
  </si>
  <si>
    <r>
      <rPr>
        <sz val="11"/>
        <rFont val="Times New Roman"/>
        <family val="1"/>
        <charset val="204"/>
      </rPr>
      <t>Код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</si>
  <si>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</si>
  <si>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</si>
  <si>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</si>
  <si>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</si>
  <si>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</si>
  <si>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</si>
  <si>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</si>
  <si>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</si>
  <si>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</si>
  <si>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</si>
  <si>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</si>
  <si>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</si>
  <si>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</si>
  <si>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</si>
  <si>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</si>
  <si>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</si>
  <si>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t xml:space="preserve">Пояснення щодо причин відхилення фактичних надходжень від планового показника </t>
  </si>
  <si>
    <r>
      <rPr>
        <sz val="11"/>
        <rFont val="Times New Roman"/>
        <family val="1"/>
        <charset val="204"/>
      </rPr>
      <t>Видатки бюджету розвитку всього:</t>
    </r>
  </si>
  <si>
    <t xml:space="preserve">Пояснення щодо причин відхилення касовихвидатків від планового показника </t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</si>
  <si>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</si>
  <si>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</si>
  <si>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</si>
  <si>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</si>
  <si>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t>Напрям спрямування коштів (об’єкт)1</t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</si>
  <si>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</si>
  <si>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</si>
  <si>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r>
      <rPr>
        <sz val="11"/>
        <rFont val="Times New Roman"/>
        <family val="1"/>
        <charset val="204"/>
      </rPr>
      <t xml:space="preserve">5.6    «Наявність фінансових порушень за результатами контрольних заходів»: </t>
    </r>
    <r>
      <rPr>
        <i/>
        <sz val="11"/>
        <color rgb="FF0070C0"/>
        <rFont val="Times New Roman"/>
        <family val="1"/>
        <charset val="204"/>
      </rPr>
      <t>Фінансових порушень не виявлено.</t>
    </r>
  </si>
  <si>
    <t xml:space="preserve">б.Узагальнений висновок щодо: 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</si>
  <si>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color rgb="FF0070C0"/>
        <rFont val="Times New Roman"/>
        <family val="1"/>
        <charset val="204"/>
      </rPr>
      <t xml:space="preserve"> - Програма розроблена для забезпечення виконання завдань програми інформатизації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</si>
  <si>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color rgb="FF0070C0"/>
        <rFont val="Times New Roman"/>
        <family val="1"/>
        <charset val="204"/>
      </rPr>
      <t>Забезпечення  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  </r>
  </si>
  <si>
    <r>
      <rPr>
        <b/>
        <sz val="11"/>
        <color theme="4" tint="-0.249977111117893"/>
        <rFont val="Times New Roman"/>
        <family val="1"/>
        <charset val="204"/>
      </rPr>
      <t>корисності бюджетної програми</t>
    </r>
    <r>
      <rPr>
        <sz val="11"/>
        <color theme="4" tint="-0.249977111117893"/>
        <rFont val="Times New Roman"/>
        <family val="1"/>
        <charset val="204"/>
      </rPr>
      <t xml:space="preserve"> -</t>
    </r>
    <r>
      <rPr>
        <i/>
        <sz val="11"/>
        <color theme="4" tint="-0.249977111117893"/>
        <rFont val="Times New Roman"/>
        <family val="1"/>
        <charset val="204"/>
      </rPr>
      <t xml:space="preserve"> виконання наданих державою повноважень щодо інформатизації 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</si>
  <si>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>Має довгостроковий термін дії.</t>
    </r>
  </si>
  <si>
    <t>Головний бухгалтер виконавчого комітету Ніжинської  міської ради</t>
  </si>
  <si>
    <t>Наталія ЄФІМЕНКО</t>
  </si>
  <si>
    <t>Оцінка ефективності бюджетної програми за 2022рік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</si>
  <si>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color rgb="FF0070C0"/>
        <rFont val="Times New Roman"/>
        <family val="1"/>
        <charset val="204"/>
      </rPr>
      <t xml:space="preserve"> залишок  планових асигнувань на кінець звітного періоду за рухунок економного використання бюджетних коштів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</si>
  <si>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color rgb="FF0070C0"/>
        <rFont val="Times New Roman"/>
        <family val="1"/>
        <charset val="204"/>
      </rPr>
      <t xml:space="preserve"> залишок  планових асигнувань на кінець звітного періоду за рухунок економного використання бюджетних коштів та неможливістю використання у період воєнного стану</t>
    </r>
  </si>
  <si>
    <r>
      <t xml:space="preserve">Пояснення причин відхилень фактичних обсягів надходжень від планових </t>
    </r>
    <r>
      <rPr>
        <i/>
        <sz val="11"/>
        <color theme="4" tint="-0.249977111117893"/>
        <rFont val="Times New Roman"/>
        <family val="1"/>
        <charset val="204"/>
      </rPr>
      <t>залишок  планових асигнувань на кінець звітного періоду через неможливість використання у період воєнного стану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</si>
  <si>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i/>
        <sz val="11"/>
        <color rgb="FF0070C0"/>
        <rFont val="Times New Roman"/>
        <family val="1"/>
        <charset val="204"/>
      </rPr>
      <t xml:space="preserve"> залишок  планових асигнувань на кінець звітного періоду за рухунок економного використання бюджетних коштів та неможливістю використання у період воєнного стану</t>
    </r>
  </si>
  <si>
    <t>Всі завдання програми виконані. Відхилення  пояснюється  економним використанням бюджетних коштів та неможливістю використання у період воєнного стану</t>
  </si>
  <si>
    <t>Збільшення (зменшення) обсягів проведених видатків у звітному році порівняно з попереднім роком обумовлено зменшенням на один напрямок, потребами установ та підприємств, зростанням цін, економним  витрачанням  бюджетних  ресурсів, неможливістю використання у період воєнного стану (залишок плану  на кінець звітного періоду) та касові видатки по програмі інформатизації виконавчого комітет на суму 21888,00 грн. за рахунок інших джерел власних надходжень у попередньому році</t>
  </si>
  <si>
    <r>
      <t>5.7    «Стан фінансової дисципліни» :</t>
    </r>
    <r>
      <rPr>
        <i/>
        <sz val="11"/>
        <color rgb="FF0070C0"/>
        <rFont val="Times New Roman"/>
        <family val="1"/>
        <charset val="204"/>
      </rPr>
      <t xml:space="preserve"> Станом на 01.01.2023 р. відсутні кредиторська та дебіторська заборгованості</t>
    </r>
  </si>
  <si>
    <t xml:space="preserve">Динаміка результативних показників пояснюється зменшенням на один напрям використання коштів у поточному році, порівняно з попереднім роком, потребами установ та підприємств, зростанням цін, економним  витрачанням  бюджетних  ресурсів, неможливістю використання у період воєнного стану (залишок плану  на кінець звітного періоду), невикористання коштів спеціального фонду у звітному році та касові видатки по програмі інформатизації виконавчого комітет на суму 21888,00 грн. за рахунок інших джерел власних надходжень у попередньому році. </t>
  </si>
  <si>
    <t xml:space="preserve">Зменшення обсягів проведених видатків у звітному році порівняно з попереднім роком пояснюються зменшенням на один напрямків, залишком  планових асигнувань на кінець звітного періоду за рухунок економного використання бюджетних коштів, неможливістю використання у період воєнного стану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</si>
</sst>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0\ _₽_-;\-* #,##0.000\ _₽_-;_-* &quot;-&quot;??\ _₽_-;_-@_-"/>
    <numFmt numFmtId="166" formatCode="0.0"/>
    <numFmt numFmtId="167" formatCode="0.000"/>
  </numFmts>
  <fonts count="23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70C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8"/>
      <color rgb="FF0070C0"/>
      <name val="Times New Roman"/>
      <family val="1"/>
      <charset val="204"/>
    </font>
    <font>
      <sz val="9"/>
      <color rgb="FF00B0F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  <font>
      <b/>
      <sz val="11"/>
      <color theme="4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65" fontId="9" fillId="0" borderId="1" xfId="1" applyNumberFormat="1" applyFont="1" applyFill="1" applyBorder="1" applyAlignment="1">
      <alignment horizontal="left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164" fontId="17" fillId="0" borderId="1" xfId="1" applyFont="1" applyFill="1" applyBorder="1" applyAlignment="1">
      <alignment horizontal="center" vertical="center" wrapText="1"/>
    </xf>
    <xf numFmtId="164" fontId="18" fillId="0" borderId="1" xfId="1" applyFont="1" applyFill="1" applyBorder="1" applyAlignment="1">
      <alignment horizontal="center" vertical="center" wrapText="1"/>
    </xf>
    <xf numFmtId="166" fontId="1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7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abSelected="1" view="pageBreakPreview" topLeftCell="A73" zoomScaleNormal="85" zoomScaleSheetLayoutView="100" workbookViewId="0">
      <selection activeCell="C76" sqref="C76:D81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2.85546875" style="1" customWidth="1"/>
    <col min="4" max="4" width="9.42578125" style="1" customWidth="1"/>
    <col min="5" max="5" width="12.7109375" style="1" customWidth="1"/>
    <col min="6" max="6" width="11.140625" style="1" customWidth="1"/>
    <col min="7" max="7" width="9.28515625" style="1" customWidth="1"/>
    <col min="8" max="8" width="11.85546875" style="1" customWidth="1"/>
    <col min="9" max="11" width="9.42578125" style="1" customWidth="1"/>
    <col min="12" max="16384" width="34" style="1"/>
  </cols>
  <sheetData>
    <row r="1" spans="1:11" x14ac:dyDescent="0.2">
      <c r="H1" s="60" t="s">
        <v>0</v>
      </c>
      <c r="I1" s="60"/>
      <c r="J1" s="60"/>
      <c r="K1" s="60"/>
    </row>
    <row r="2" spans="1:11" ht="29.45" customHeight="1" x14ac:dyDescent="0.2">
      <c r="H2" s="60" t="s">
        <v>1</v>
      </c>
      <c r="I2" s="60"/>
      <c r="J2" s="60"/>
      <c r="K2" s="60"/>
    </row>
    <row r="3" spans="1:11" ht="18.75" customHeight="1" x14ac:dyDescent="0.2">
      <c r="A3" s="59" t="s">
        <v>144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7.45" customHeight="1" x14ac:dyDescent="0.2">
      <c r="A4" s="2" t="s">
        <v>2</v>
      </c>
      <c r="B4" s="2" t="s">
        <v>3</v>
      </c>
      <c r="C4" s="2"/>
      <c r="D4" s="59" t="s">
        <v>4</v>
      </c>
      <c r="E4" s="59"/>
      <c r="F4" s="59"/>
      <c r="G4" s="59"/>
      <c r="H4" s="59"/>
      <c r="I4" s="59"/>
      <c r="J4" s="59"/>
      <c r="K4" s="59"/>
    </row>
    <row r="5" spans="1:11" ht="18" customHeight="1" x14ac:dyDescent="0.2">
      <c r="A5" s="3"/>
      <c r="B5" s="3" t="s">
        <v>5</v>
      </c>
      <c r="C5" s="3"/>
      <c r="D5" s="61" t="s">
        <v>6</v>
      </c>
      <c r="E5" s="61"/>
      <c r="F5" s="61"/>
      <c r="G5" s="61"/>
      <c r="H5" s="61"/>
      <c r="I5" s="61"/>
      <c r="J5" s="61"/>
      <c r="K5" s="61"/>
    </row>
    <row r="6" spans="1:11" ht="17.45" customHeight="1" x14ac:dyDescent="0.2">
      <c r="A6" s="2" t="s">
        <v>7</v>
      </c>
      <c r="B6" s="2" t="s">
        <v>8</v>
      </c>
      <c r="C6" s="2"/>
      <c r="D6" s="59" t="s">
        <v>4</v>
      </c>
      <c r="E6" s="59"/>
      <c r="F6" s="59"/>
      <c r="G6" s="59"/>
      <c r="H6" s="59"/>
      <c r="I6" s="59"/>
      <c r="J6" s="59"/>
      <c r="K6" s="59"/>
    </row>
    <row r="7" spans="1:11" ht="18" customHeight="1" x14ac:dyDescent="0.2">
      <c r="B7" s="3" t="s">
        <v>5</v>
      </c>
      <c r="D7" s="61" t="s">
        <v>9</v>
      </c>
      <c r="E7" s="61"/>
      <c r="F7" s="61"/>
      <c r="G7" s="61"/>
      <c r="H7" s="61"/>
      <c r="I7" s="61"/>
      <c r="J7" s="61"/>
      <c r="K7" s="61"/>
    </row>
    <row r="8" spans="1:11" s="2" customFormat="1" ht="36" customHeight="1" x14ac:dyDescent="0.2">
      <c r="A8" s="2" t="s">
        <v>10</v>
      </c>
      <c r="B8" s="2" t="s">
        <v>11</v>
      </c>
      <c r="C8" s="2" t="s">
        <v>12</v>
      </c>
      <c r="D8" s="59" t="s">
        <v>13</v>
      </c>
      <c r="E8" s="59"/>
      <c r="F8" s="59"/>
      <c r="G8" s="59"/>
      <c r="H8" s="59"/>
      <c r="I8" s="59"/>
      <c r="J8" s="59"/>
      <c r="K8" s="59"/>
    </row>
    <row r="9" spans="1:11" s="3" customFormat="1" ht="18.75" x14ac:dyDescent="0.2">
      <c r="A9" s="2"/>
      <c r="B9" s="3" t="s">
        <v>5</v>
      </c>
      <c r="C9" s="4" t="s">
        <v>14</v>
      </c>
    </row>
    <row r="10" spans="1:11" s="3" customFormat="1" ht="64.5" customHeight="1" x14ac:dyDescent="0.2">
      <c r="A10" s="2" t="s">
        <v>15</v>
      </c>
      <c r="B10" s="2" t="s">
        <v>16</v>
      </c>
      <c r="C10" s="62" t="s">
        <v>17</v>
      </c>
      <c r="D10" s="62"/>
      <c r="E10" s="62"/>
      <c r="F10" s="62"/>
      <c r="G10" s="62"/>
      <c r="H10" s="62"/>
      <c r="I10" s="62"/>
      <c r="J10" s="62"/>
      <c r="K10" s="62"/>
    </row>
    <row r="11" spans="1:11" s="3" customFormat="1" ht="16.899999999999999" customHeight="1" x14ac:dyDescent="0.2">
      <c r="A11" s="2" t="s">
        <v>18</v>
      </c>
      <c r="B11" s="63" t="s">
        <v>19</v>
      </c>
      <c r="C11" s="63"/>
      <c r="D11" s="63"/>
      <c r="E11" s="63"/>
      <c r="F11" s="63"/>
      <c r="G11" s="63"/>
      <c r="H11" s="63"/>
      <c r="I11" s="63"/>
      <c r="J11" s="63"/>
      <c r="K11" s="63"/>
    </row>
    <row r="12" spans="1:11" ht="18" customHeight="1" x14ac:dyDescent="0.2">
      <c r="A12" s="36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</row>
    <row r="13" spans="1:11" ht="16.899999999999999" customHeight="1" x14ac:dyDescent="0.2">
      <c r="A13" s="39" t="s">
        <v>21</v>
      </c>
      <c r="B13" s="39" t="s">
        <v>22</v>
      </c>
      <c r="C13" s="52" t="s">
        <v>23</v>
      </c>
      <c r="D13" s="52"/>
      <c r="E13" s="52"/>
      <c r="F13" s="52" t="s">
        <v>24</v>
      </c>
      <c r="G13" s="52"/>
      <c r="H13" s="52"/>
      <c r="I13" s="52" t="s">
        <v>25</v>
      </c>
      <c r="J13" s="52"/>
      <c r="K13" s="52"/>
    </row>
    <row r="14" spans="1:11" ht="22.5" x14ac:dyDescent="0.2">
      <c r="A14" s="39"/>
      <c r="B14" s="39"/>
      <c r="C14" s="5" t="s">
        <v>26</v>
      </c>
      <c r="D14" s="5" t="s">
        <v>27</v>
      </c>
      <c r="E14" s="5" t="s">
        <v>28</v>
      </c>
      <c r="F14" s="5" t="s">
        <v>26</v>
      </c>
      <c r="G14" s="5" t="s">
        <v>29</v>
      </c>
      <c r="H14" s="5" t="s">
        <v>28</v>
      </c>
      <c r="I14" s="5" t="s">
        <v>30</v>
      </c>
      <c r="J14" s="5" t="s">
        <v>31</v>
      </c>
      <c r="K14" s="5" t="s">
        <v>28</v>
      </c>
    </row>
    <row r="15" spans="1:11" s="6" customFormat="1" ht="11.25" x14ac:dyDescent="0.2">
      <c r="A15" s="5"/>
      <c r="B15" s="5"/>
      <c r="C15" s="5" t="s">
        <v>32</v>
      </c>
      <c r="D15" s="5" t="s">
        <v>33</v>
      </c>
      <c r="E15" s="5" t="s">
        <v>34</v>
      </c>
      <c r="F15" s="5" t="s">
        <v>35</v>
      </c>
      <c r="G15" s="5" t="s">
        <v>36</v>
      </c>
      <c r="H15" s="5" t="s">
        <v>37</v>
      </c>
      <c r="I15" s="5" t="s">
        <v>38</v>
      </c>
      <c r="J15" s="5" t="s">
        <v>39</v>
      </c>
      <c r="K15" s="5" t="s">
        <v>40</v>
      </c>
    </row>
    <row r="16" spans="1:11" s="4" customFormat="1" ht="15" x14ac:dyDescent="0.2">
      <c r="A16" s="7" t="s">
        <v>41</v>
      </c>
      <c r="B16" s="8" t="s">
        <v>42</v>
      </c>
      <c r="C16" s="9">
        <v>758.18100000000004</v>
      </c>
      <c r="D16" s="31">
        <v>70</v>
      </c>
      <c r="E16" s="9">
        <f>C16+D16</f>
        <v>828.18100000000004</v>
      </c>
      <c r="F16" s="9">
        <v>617.97500000000002</v>
      </c>
      <c r="G16" s="9">
        <v>0</v>
      </c>
      <c r="H16" s="9">
        <f>F16+G16</f>
        <v>617.97500000000002</v>
      </c>
      <c r="I16" s="9">
        <f>C16-F16</f>
        <v>140.20600000000002</v>
      </c>
      <c r="J16" s="9">
        <f>D16-G16</f>
        <v>70</v>
      </c>
      <c r="K16" s="9">
        <f>I16+J16</f>
        <v>210.20600000000002</v>
      </c>
    </row>
    <row r="17" spans="1:11" ht="42.75" customHeight="1" x14ac:dyDescent="0.2">
      <c r="A17" s="36" t="s">
        <v>146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</row>
    <row r="18" spans="1:11" ht="15.75" x14ac:dyDescent="0.2">
      <c r="A18" s="10"/>
      <c r="B18" s="10" t="s">
        <v>43</v>
      </c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35.25" customHeight="1" x14ac:dyDescent="0.2">
      <c r="A19" s="7">
        <v>1</v>
      </c>
      <c r="B19" s="11" t="s">
        <v>44</v>
      </c>
      <c r="C19" s="12">
        <v>216.18100000000001</v>
      </c>
      <c r="D19" s="12">
        <v>70</v>
      </c>
      <c r="E19" s="13">
        <f t="shared" ref="E19:E26" si="0">C19+D19</f>
        <v>286.18100000000004</v>
      </c>
      <c r="F19" s="12">
        <v>189.02</v>
      </c>
      <c r="G19" s="12">
        <v>0</v>
      </c>
      <c r="H19" s="13">
        <f t="shared" ref="H19:H26" si="1">F19+G19</f>
        <v>189.02</v>
      </c>
      <c r="I19" s="13">
        <f t="shared" ref="I19:J26" si="2">C19-F19</f>
        <v>27.161000000000001</v>
      </c>
      <c r="J19" s="13">
        <f t="shared" si="2"/>
        <v>70</v>
      </c>
      <c r="K19" s="13">
        <f t="shared" ref="K19:K26" si="3">I19+J19</f>
        <v>97.161000000000001</v>
      </c>
    </row>
    <row r="20" spans="1:11" s="28" customFormat="1" ht="42.75" customHeight="1" x14ac:dyDescent="0.2">
      <c r="A20" s="36" t="s">
        <v>146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</row>
    <row r="21" spans="1:11" ht="45" x14ac:dyDescent="0.2">
      <c r="A21" s="7">
        <v>2</v>
      </c>
      <c r="B21" s="11" t="s">
        <v>46</v>
      </c>
      <c r="C21" s="12">
        <v>17</v>
      </c>
      <c r="D21" s="12">
        <v>0</v>
      </c>
      <c r="E21" s="13">
        <f t="shared" si="0"/>
        <v>17</v>
      </c>
      <c r="F21" s="12">
        <v>6</v>
      </c>
      <c r="G21" s="12">
        <v>0</v>
      </c>
      <c r="H21" s="13">
        <f t="shared" si="1"/>
        <v>6</v>
      </c>
      <c r="I21" s="13">
        <f t="shared" si="2"/>
        <v>11</v>
      </c>
      <c r="J21" s="13">
        <f t="shared" si="2"/>
        <v>0</v>
      </c>
      <c r="K21" s="13">
        <f t="shared" si="3"/>
        <v>11</v>
      </c>
    </row>
    <row r="22" spans="1:11" s="28" customFormat="1" ht="46.5" customHeight="1" x14ac:dyDescent="0.2">
      <c r="A22" s="36" t="s">
        <v>146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</row>
    <row r="23" spans="1:11" ht="30" x14ac:dyDescent="0.2">
      <c r="A23" s="7">
        <v>3</v>
      </c>
      <c r="B23" s="11" t="s">
        <v>47</v>
      </c>
      <c r="C23" s="12">
        <v>85.8</v>
      </c>
      <c r="D23" s="12">
        <v>0</v>
      </c>
      <c r="E23" s="13">
        <f t="shared" si="0"/>
        <v>85.8</v>
      </c>
      <c r="F23" s="12">
        <v>85.007000000000005</v>
      </c>
      <c r="G23" s="12">
        <v>0</v>
      </c>
      <c r="H23" s="13">
        <f t="shared" si="1"/>
        <v>85.007000000000005</v>
      </c>
      <c r="I23" s="13">
        <f>C23-F23</f>
        <v>0.79299999999999216</v>
      </c>
      <c r="J23" s="13">
        <f>D23-G23</f>
        <v>0</v>
      </c>
      <c r="K23" s="13">
        <f t="shared" si="3"/>
        <v>0.79299999999999216</v>
      </c>
    </row>
    <row r="24" spans="1:11" s="28" customFormat="1" ht="39" customHeight="1" x14ac:dyDescent="0.2">
      <c r="A24" s="36" t="s">
        <v>145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</row>
    <row r="25" spans="1:11" s="32" customFormat="1" ht="30" x14ac:dyDescent="0.2">
      <c r="A25" s="34">
        <v>4</v>
      </c>
      <c r="B25" s="33" t="s">
        <v>49</v>
      </c>
      <c r="C25" s="12">
        <v>39.200000000000003</v>
      </c>
      <c r="D25" s="12">
        <v>0</v>
      </c>
      <c r="E25" s="13">
        <f t="shared" ref="E25" si="4">C25+D25</f>
        <v>39.200000000000003</v>
      </c>
      <c r="F25" s="12">
        <v>39.200000000000003</v>
      </c>
      <c r="G25" s="12">
        <v>0</v>
      </c>
      <c r="H25" s="13">
        <f t="shared" ref="H25" si="5">F25+G25</f>
        <v>39.200000000000003</v>
      </c>
      <c r="I25" s="13">
        <f t="shared" ref="I25" si="6">C25-F25</f>
        <v>0</v>
      </c>
      <c r="J25" s="13">
        <f t="shared" ref="J25" si="7">D25-G25</f>
        <v>0</v>
      </c>
      <c r="K25" s="13">
        <f t="shared" ref="K25" si="8">I25+J25</f>
        <v>0</v>
      </c>
    </row>
    <row r="26" spans="1:11" ht="30" x14ac:dyDescent="0.2">
      <c r="A26" s="7">
        <v>5</v>
      </c>
      <c r="B26" s="11" t="s">
        <v>48</v>
      </c>
      <c r="C26" s="12">
        <v>400</v>
      </c>
      <c r="D26" s="12">
        <v>0</v>
      </c>
      <c r="E26" s="13">
        <f t="shared" si="0"/>
        <v>400</v>
      </c>
      <c r="F26" s="12">
        <v>298.74799999999999</v>
      </c>
      <c r="G26" s="12">
        <v>0</v>
      </c>
      <c r="H26" s="13">
        <f t="shared" si="1"/>
        <v>298.74799999999999</v>
      </c>
      <c r="I26" s="13">
        <f t="shared" si="2"/>
        <v>101.25200000000001</v>
      </c>
      <c r="J26" s="13">
        <f t="shared" si="2"/>
        <v>0</v>
      </c>
      <c r="K26" s="13">
        <f t="shared" si="3"/>
        <v>101.25200000000001</v>
      </c>
    </row>
    <row r="27" spans="1:11" s="28" customFormat="1" ht="50.25" customHeight="1" x14ac:dyDescent="0.2">
      <c r="A27" s="36" t="s">
        <v>146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</row>
    <row r="28" spans="1:11" ht="33" customHeight="1" x14ac:dyDescent="0.2">
      <c r="A28" s="40" t="s">
        <v>50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</row>
    <row r="30" spans="1:11" ht="21.6" customHeight="1" x14ac:dyDescent="0.2">
      <c r="A30" s="36" t="s">
        <v>51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</row>
    <row r="32" spans="1:11" ht="36" x14ac:dyDescent="0.2">
      <c r="A32" s="10" t="s">
        <v>52</v>
      </c>
      <c r="B32" s="10" t="s">
        <v>53</v>
      </c>
      <c r="C32" s="14" t="s">
        <v>54</v>
      </c>
      <c r="D32" s="14" t="s">
        <v>55</v>
      </c>
      <c r="E32" s="14" t="s">
        <v>56</v>
      </c>
    </row>
    <row r="33" spans="1:5" ht="15" x14ac:dyDescent="0.2">
      <c r="A33" s="10" t="s">
        <v>41</v>
      </c>
      <c r="B33" s="10" t="s">
        <v>57</v>
      </c>
      <c r="C33" s="10" t="s">
        <v>58</v>
      </c>
      <c r="D33" s="10"/>
      <c r="E33" s="10" t="s">
        <v>58</v>
      </c>
    </row>
    <row r="34" spans="1:5" ht="15" x14ac:dyDescent="0.2">
      <c r="A34" s="10"/>
      <c r="B34" s="10" t="s">
        <v>59</v>
      </c>
      <c r="C34" s="10"/>
      <c r="D34" s="10"/>
      <c r="E34" s="10"/>
    </row>
    <row r="35" spans="1:5" ht="15" x14ac:dyDescent="0.2">
      <c r="A35" s="10" t="s">
        <v>60</v>
      </c>
      <c r="B35" s="10" t="s">
        <v>61</v>
      </c>
      <c r="C35" s="10" t="s">
        <v>58</v>
      </c>
      <c r="D35" s="10"/>
      <c r="E35" s="10" t="s">
        <v>58</v>
      </c>
    </row>
    <row r="36" spans="1:5" ht="15" x14ac:dyDescent="0.2">
      <c r="A36" s="10" t="s">
        <v>62</v>
      </c>
      <c r="B36" s="10" t="s">
        <v>63</v>
      </c>
      <c r="C36" s="10" t="s">
        <v>58</v>
      </c>
      <c r="D36" s="10"/>
      <c r="E36" s="10" t="s">
        <v>58</v>
      </c>
    </row>
    <row r="37" spans="1:5" x14ac:dyDescent="0.2">
      <c r="A37" s="39" t="s">
        <v>64</v>
      </c>
      <c r="B37" s="39"/>
      <c r="C37" s="39"/>
      <c r="D37" s="39"/>
      <c r="E37" s="39"/>
    </row>
    <row r="38" spans="1:5" ht="15" x14ac:dyDescent="0.2">
      <c r="A38" s="10" t="s">
        <v>65</v>
      </c>
      <c r="B38" s="10" t="s">
        <v>66</v>
      </c>
      <c r="C38" s="7">
        <v>70</v>
      </c>
      <c r="D38" s="7">
        <v>0</v>
      </c>
      <c r="E38" s="29">
        <f>C38-D38</f>
        <v>70</v>
      </c>
    </row>
    <row r="39" spans="1:5" ht="15" x14ac:dyDescent="0.2">
      <c r="A39" s="10"/>
      <c r="B39" s="10" t="s">
        <v>59</v>
      </c>
      <c r="C39" s="7"/>
      <c r="D39" s="7"/>
      <c r="E39" s="7"/>
    </row>
    <row r="40" spans="1:5" ht="15" x14ac:dyDescent="0.2">
      <c r="A40" s="10" t="s">
        <v>67</v>
      </c>
      <c r="B40" s="10" t="s">
        <v>61</v>
      </c>
      <c r="C40" s="7"/>
      <c r="D40" s="7"/>
      <c r="E40" s="7">
        <f>C40-D40</f>
        <v>0</v>
      </c>
    </row>
    <row r="41" spans="1:5" ht="15" x14ac:dyDescent="0.2">
      <c r="A41" s="10" t="s">
        <v>68</v>
      </c>
      <c r="B41" s="10" t="s">
        <v>69</v>
      </c>
      <c r="C41" s="7"/>
      <c r="D41" s="7"/>
      <c r="E41" s="7">
        <f>C41-D41</f>
        <v>0</v>
      </c>
    </row>
    <row r="42" spans="1:5" ht="15" x14ac:dyDescent="0.2">
      <c r="A42" s="10" t="s">
        <v>70</v>
      </c>
      <c r="B42" s="10" t="s">
        <v>71</v>
      </c>
      <c r="C42" s="7"/>
      <c r="D42" s="7"/>
      <c r="E42" s="7">
        <f>C42-D42</f>
        <v>0</v>
      </c>
    </row>
    <row r="43" spans="1:5" ht="15" x14ac:dyDescent="0.2">
      <c r="A43" s="10" t="s">
        <v>72</v>
      </c>
      <c r="B43" s="10" t="s">
        <v>73</v>
      </c>
      <c r="C43" s="7">
        <v>70</v>
      </c>
      <c r="D43" s="7">
        <v>0</v>
      </c>
      <c r="E43" s="7">
        <f>C43-D43</f>
        <v>70</v>
      </c>
    </row>
    <row r="44" spans="1:5" ht="44.25" customHeight="1" x14ac:dyDescent="0.2">
      <c r="A44" s="38" t="s">
        <v>147</v>
      </c>
      <c r="B44" s="39"/>
      <c r="C44" s="39"/>
      <c r="D44" s="39"/>
      <c r="E44" s="39"/>
    </row>
    <row r="45" spans="1:5" ht="15" x14ac:dyDescent="0.2">
      <c r="A45" s="10" t="s">
        <v>74</v>
      </c>
      <c r="B45" s="10" t="s">
        <v>75</v>
      </c>
      <c r="C45" s="10" t="s">
        <v>58</v>
      </c>
      <c r="D45" s="10"/>
      <c r="E45" s="10"/>
    </row>
    <row r="46" spans="1:5" ht="15" x14ac:dyDescent="0.2">
      <c r="A46" s="10"/>
      <c r="B46" s="10" t="s">
        <v>59</v>
      </c>
      <c r="C46" s="10"/>
      <c r="D46" s="10"/>
      <c r="E46" s="10"/>
    </row>
    <row r="47" spans="1:5" ht="15" x14ac:dyDescent="0.2">
      <c r="A47" s="10" t="s">
        <v>76</v>
      </c>
      <c r="B47" s="10" t="s">
        <v>61</v>
      </c>
      <c r="C47" s="10" t="s">
        <v>58</v>
      </c>
      <c r="D47" s="10"/>
      <c r="E47" s="10"/>
    </row>
    <row r="48" spans="1:5" ht="15" x14ac:dyDescent="0.2">
      <c r="A48" s="10" t="s">
        <v>77</v>
      </c>
      <c r="B48" s="10" t="s">
        <v>73</v>
      </c>
      <c r="C48" s="10" t="s">
        <v>58</v>
      </c>
      <c r="D48" s="10"/>
      <c r="E48" s="10"/>
    </row>
    <row r="50" spans="1:11" ht="16.149999999999999" customHeight="1" x14ac:dyDescent="0.2">
      <c r="A50" s="36" t="s">
        <v>78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2" spans="1:11" x14ac:dyDescent="0.2">
      <c r="A52" s="39" t="s">
        <v>52</v>
      </c>
      <c r="B52" s="39" t="s">
        <v>53</v>
      </c>
      <c r="C52" s="39" t="s">
        <v>79</v>
      </c>
      <c r="D52" s="39"/>
      <c r="E52" s="39"/>
      <c r="F52" s="39" t="s">
        <v>80</v>
      </c>
      <c r="G52" s="39"/>
      <c r="H52" s="39"/>
      <c r="I52" s="39" t="s">
        <v>81</v>
      </c>
      <c r="J52" s="39"/>
      <c r="K52" s="39"/>
    </row>
    <row r="53" spans="1:11" ht="22.5" x14ac:dyDescent="0.2">
      <c r="A53" s="39"/>
      <c r="B53" s="39"/>
      <c r="C53" s="5" t="s">
        <v>82</v>
      </c>
      <c r="D53" s="5" t="s">
        <v>83</v>
      </c>
      <c r="E53" s="5" t="s">
        <v>28</v>
      </c>
      <c r="F53" s="5" t="s">
        <v>82</v>
      </c>
      <c r="G53" s="5" t="s">
        <v>83</v>
      </c>
      <c r="H53" s="5" t="s">
        <v>28</v>
      </c>
      <c r="I53" s="5" t="s">
        <v>82</v>
      </c>
      <c r="J53" s="5" t="s">
        <v>83</v>
      </c>
      <c r="K53" s="5" t="s">
        <v>28</v>
      </c>
    </row>
    <row r="54" spans="1:11" s="16" customFormat="1" ht="14.25" x14ac:dyDescent="0.2">
      <c r="A54" s="15" t="s">
        <v>84</v>
      </c>
      <c r="B54" s="15" t="s">
        <v>85</v>
      </c>
      <c r="C54" s="58"/>
      <c r="D54" s="58"/>
      <c r="E54" s="58"/>
      <c r="F54" s="58"/>
      <c r="G54" s="58"/>
      <c r="H54" s="58"/>
      <c r="I54" s="58"/>
      <c r="J54" s="58"/>
      <c r="K54" s="58"/>
    </row>
    <row r="55" spans="1:11" ht="29.25" customHeight="1" x14ac:dyDescent="0.2">
      <c r="A55" s="10">
        <v>1</v>
      </c>
      <c r="B55" s="10" t="s">
        <v>86</v>
      </c>
      <c r="C55" s="9">
        <v>758.18100000000004</v>
      </c>
      <c r="D55" s="31">
        <v>70</v>
      </c>
      <c r="E55" s="9">
        <f t="shared" ref="E55" si="9">C55+D55</f>
        <v>828.18100000000004</v>
      </c>
      <c r="F55" s="9">
        <v>617.97500000000002</v>
      </c>
      <c r="G55" s="31">
        <v>0</v>
      </c>
      <c r="H55" s="9">
        <f t="shared" ref="H55" si="10">F55+G55</f>
        <v>617.97500000000002</v>
      </c>
      <c r="I55" s="9">
        <f t="shared" ref="I55:J55" si="11">F55-C55</f>
        <v>-140.20600000000002</v>
      </c>
      <c r="J55" s="9">
        <f t="shared" si="11"/>
        <v>-70</v>
      </c>
      <c r="K55" s="9">
        <f t="shared" ref="K55" si="12">I55+J55</f>
        <v>-210.20600000000002</v>
      </c>
    </row>
    <row r="56" spans="1:11" ht="47.25" customHeight="1" x14ac:dyDescent="0.2">
      <c r="A56" s="38" t="s">
        <v>148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</row>
    <row r="57" spans="1:11" s="16" customFormat="1" ht="14.25" x14ac:dyDescent="0.2">
      <c r="A57" s="15" t="s">
        <v>87</v>
      </c>
      <c r="B57" s="15" t="s">
        <v>88</v>
      </c>
      <c r="C57" s="58"/>
      <c r="D57" s="58"/>
      <c r="E57" s="58"/>
      <c r="F57" s="58"/>
      <c r="G57" s="58"/>
      <c r="H57" s="58"/>
      <c r="I57" s="58"/>
      <c r="J57" s="58"/>
      <c r="K57" s="58"/>
    </row>
    <row r="58" spans="1:11" ht="38.25" x14ac:dyDescent="0.2">
      <c r="A58" s="10">
        <v>2</v>
      </c>
      <c r="B58" s="10" t="s">
        <v>89</v>
      </c>
      <c r="C58" s="9">
        <v>5</v>
      </c>
      <c r="D58" s="9">
        <v>1</v>
      </c>
      <c r="E58" s="9">
        <v>5</v>
      </c>
      <c r="F58" s="9">
        <v>5</v>
      </c>
      <c r="G58" s="9">
        <v>0</v>
      </c>
      <c r="H58" s="9">
        <f t="shared" ref="H58" si="13">F58+G58</f>
        <v>5</v>
      </c>
      <c r="I58" s="9">
        <f t="shared" ref="I58:J58" si="14">F58-C58</f>
        <v>0</v>
      </c>
      <c r="J58" s="9">
        <f t="shared" si="14"/>
        <v>-1</v>
      </c>
      <c r="K58" s="9">
        <f t="shared" ref="K58" si="15">I58+J58</f>
        <v>-1</v>
      </c>
    </row>
    <row r="59" spans="1:11" s="28" customFormat="1" ht="47.25" customHeight="1" x14ac:dyDescent="0.2">
      <c r="A59" s="38" t="s">
        <v>148</v>
      </c>
      <c r="B59" s="39"/>
      <c r="C59" s="39"/>
      <c r="D59" s="39"/>
      <c r="E59" s="39"/>
      <c r="F59" s="39"/>
      <c r="G59" s="39"/>
      <c r="H59" s="39"/>
      <c r="I59" s="39"/>
      <c r="J59" s="39"/>
      <c r="K59" s="39"/>
    </row>
    <row r="60" spans="1:11" s="16" customFormat="1" ht="14.25" x14ac:dyDescent="0.2">
      <c r="A60" s="15" t="s">
        <v>90</v>
      </c>
      <c r="B60" s="15" t="s">
        <v>91</v>
      </c>
      <c r="C60" s="58"/>
      <c r="D60" s="58"/>
      <c r="E60" s="58"/>
      <c r="F60" s="58"/>
      <c r="G60" s="58"/>
      <c r="H60" s="58"/>
      <c r="I60" s="58"/>
      <c r="J60" s="58"/>
      <c r="K60" s="58"/>
    </row>
    <row r="61" spans="1:11" ht="38.25" x14ac:dyDescent="0.2">
      <c r="A61" s="10">
        <v>3</v>
      </c>
      <c r="B61" s="17" t="s">
        <v>92</v>
      </c>
      <c r="C61" s="9">
        <v>151636.20000000001</v>
      </c>
      <c r="D61" s="9">
        <v>70000</v>
      </c>
      <c r="E61" s="9">
        <v>165636.20000000001</v>
      </c>
      <c r="F61" s="9">
        <v>123595.07</v>
      </c>
      <c r="G61" s="9">
        <v>0</v>
      </c>
      <c r="H61" s="9">
        <f t="shared" ref="H61" si="16">F61+G61</f>
        <v>123595.07</v>
      </c>
      <c r="I61" s="9">
        <f t="shared" ref="I61:J61" si="17">F61-C61</f>
        <v>-28041.130000000005</v>
      </c>
      <c r="J61" s="9">
        <f t="shared" si="17"/>
        <v>-70000</v>
      </c>
      <c r="K61" s="9">
        <v>-42041.13</v>
      </c>
    </row>
    <row r="62" spans="1:11" s="28" customFormat="1" ht="39.75" customHeight="1" x14ac:dyDescent="0.2">
      <c r="A62" s="38" t="s">
        <v>148</v>
      </c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1:11" s="16" customFormat="1" ht="14.25" x14ac:dyDescent="0.2">
      <c r="A63" s="15">
        <v>4</v>
      </c>
      <c r="B63" s="18" t="s">
        <v>93</v>
      </c>
      <c r="C63" s="58"/>
      <c r="D63" s="58"/>
      <c r="E63" s="58"/>
      <c r="F63" s="58"/>
      <c r="G63" s="58"/>
      <c r="H63" s="58"/>
      <c r="I63" s="58"/>
      <c r="J63" s="58"/>
      <c r="K63" s="58"/>
    </row>
    <row r="64" spans="1:11" x14ac:dyDescent="0.2">
      <c r="A64" s="10">
        <v>4</v>
      </c>
      <c r="B64" s="17" t="s">
        <v>94</v>
      </c>
      <c r="C64" s="9">
        <v>100</v>
      </c>
      <c r="D64" s="9">
        <v>100</v>
      </c>
      <c r="E64" s="9">
        <v>100</v>
      </c>
      <c r="F64" s="9">
        <v>81.5</v>
      </c>
      <c r="G64" s="9">
        <v>0</v>
      </c>
      <c r="H64" s="9">
        <v>74.61</v>
      </c>
      <c r="I64" s="9">
        <f t="shared" ref="I64:J64" si="18">F64-C64</f>
        <v>-18.5</v>
      </c>
      <c r="J64" s="9">
        <f t="shared" si="18"/>
        <v>-100</v>
      </c>
      <c r="K64" s="9">
        <v>-25.39</v>
      </c>
    </row>
    <row r="65" spans="1:11" ht="33" customHeight="1" x14ac:dyDescent="0.2">
      <c r="A65" s="54" t="s">
        <v>95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 ht="29.25" customHeight="1" x14ac:dyDescent="0.2">
      <c r="A66" s="48" t="s">
        <v>149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</row>
    <row r="67" spans="1:11" ht="13.15" customHeight="1" x14ac:dyDescent="0.2">
      <c r="A67" s="56" t="s">
        <v>96</v>
      </c>
      <c r="B67" s="56"/>
      <c r="C67" s="56"/>
      <c r="D67" s="56"/>
      <c r="E67" s="56"/>
      <c r="F67" s="56"/>
      <c r="G67" s="56"/>
      <c r="H67" s="56"/>
      <c r="I67" s="56"/>
      <c r="J67" s="56"/>
      <c r="K67" s="56"/>
    </row>
    <row r="68" spans="1:11" x14ac:dyDescent="0.2">
      <c r="A68" s="48" t="s">
        <v>97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</row>
    <row r="69" spans="1:11" ht="17.45" customHeight="1" x14ac:dyDescent="0.2">
      <c r="A69" s="37" t="s">
        <v>98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</row>
    <row r="70" spans="1:11" ht="28.35" customHeight="1" x14ac:dyDescent="0.2">
      <c r="A70" s="39" t="s">
        <v>52</v>
      </c>
      <c r="B70" s="39" t="s">
        <v>53</v>
      </c>
      <c r="C70" s="52" t="s">
        <v>99</v>
      </c>
      <c r="D70" s="52"/>
      <c r="E70" s="52"/>
      <c r="F70" s="52" t="s">
        <v>100</v>
      </c>
      <c r="G70" s="52"/>
      <c r="H70" s="52"/>
      <c r="I70" s="57" t="s">
        <v>101</v>
      </c>
      <c r="J70" s="52"/>
      <c r="K70" s="52"/>
    </row>
    <row r="71" spans="1:11" s="6" customFormat="1" ht="20.45" customHeight="1" x14ac:dyDescent="0.2">
      <c r="A71" s="39"/>
      <c r="B71" s="39"/>
      <c r="C71" s="5" t="s">
        <v>26</v>
      </c>
      <c r="D71" s="5" t="s">
        <v>27</v>
      </c>
      <c r="E71" s="5" t="s">
        <v>28</v>
      </c>
      <c r="F71" s="5" t="s">
        <v>26</v>
      </c>
      <c r="G71" s="5" t="s">
        <v>27</v>
      </c>
      <c r="H71" s="5" t="s">
        <v>28</v>
      </c>
      <c r="I71" s="5" t="s">
        <v>26</v>
      </c>
      <c r="J71" s="5" t="s">
        <v>27</v>
      </c>
      <c r="K71" s="5" t="s">
        <v>28</v>
      </c>
    </row>
    <row r="72" spans="1:11" ht="15" x14ac:dyDescent="0.2">
      <c r="A72" s="10"/>
      <c r="B72" s="10" t="s">
        <v>102</v>
      </c>
      <c r="C72" s="35">
        <v>919.524</v>
      </c>
      <c r="D72" s="35">
        <v>684.45799999999997</v>
      </c>
      <c r="E72" s="9">
        <f>C72+D72</f>
        <v>1603.982</v>
      </c>
      <c r="F72" s="9">
        <f>F16</f>
        <v>617.97500000000002</v>
      </c>
      <c r="G72" s="9">
        <f>G16</f>
        <v>0</v>
      </c>
      <c r="H72" s="9">
        <f>F72+G72</f>
        <v>617.97500000000002</v>
      </c>
      <c r="I72" s="19">
        <f>F72/C72*100</f>
        <v>67.205967435325235</v>
      </c>
      <c r="J72" s="19">
        <f>G72/D72*100</f>
        <v>0</v>
      </c>
      <c r="K72" s="19">
        <f>H72/E72*100</f>
        <v>38.527552054823559</v>
      </c>
    </row>
    <row r="73" spans="1:11" ht="28.9" customHeight="1" x14ac:dyDescent="0.2">
      <c r="A73" s="49" t="s">
        <v>103</v>
      </c>
      <c r="B73" s="49"/>
      <c r="C73" s="49"/>
      <c r="D73" s="49"/>
      <c r="E73" s="49"/>
      <c r="F73" s="49"/>
      <c r="G73" s="49"/>
      <c r="H73" s="49"/>
      <c r="I73" s="49"/>
      <c r="J73" s="49"/>
      <c r="K73" s="49"/>
    </row>
    <row r="74" spans="1:11" ht="43.5" customHeight="1" x14ac:dyDescent="0.2">
      <c r="A74" s="50" t="s">
        <v>153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</row>
    <row r="75" spans="1:11" ht="15" x14ac:dyDescent="0.2">
      <c r="A75" s="10"/>
      <c r="B75" s="10" t="s">
        <v>59</v>
      </c>
      <c r="C75" s="10"/>
      <c r="D75" s="10"/>
      <c r="E75" s="10"/>
      <c r="F75" s="20"/>
      <c r="G75" s="20"/>
      <c r="H75" s="20"/>
      <c r="I75" s="20"/>
      <c r="J75" s="20"/>
      <c r="K75" s="20"/>
    </row>
    <row r="76" spans="1:11" ht="30" x14ac:dyDescent="0.2">
      <c r="A76" s="10">
        <v>1</v>
      </c>
      <c r="B76" s="11" t="s">
        <v>44</v>
      </c>
      <c r="C76" s="64">
        <v>494.21</v>
      </c>
      <c r="D76" s="65">
        <v>504.92500000000001</v>
      </c>
      <c r="E76" s="22">
        <f t="shared" ref="E76:E81" si="19">C76+D76</f>
        <v>999.13499999999999</v>
      </c>
      <c r="F76" s="21">
        <v>189.02</v>
      </c>
      <c r="G76" s="21">
        <v>0</v>
      </c>
      <c r="H76" s="22">
        <f t="shared" ref="H76:H81" si="20">F76+G76</f>
        <v>189.02</v>
      </c>
      <c r="I76" s="23">
        <f>F76/C76*100</f>
        <v>38.246899091479335</v>
      </c>
      <c r="J76" s="23">
        <f>G76/D76*100</f>
        <v>0</v>
      </c>
      <c r="K76" s="24">
        <f>H76/E76*100</f>
        <v>18.918364385193193</v>
      </c>
    </row>
    <row r="77" spans="1:11" ht="30" x14ac:dyDescent="0.2">
      <c r="A77" s="10">
        <v>2</v>
      </c>
      <c r="B77" s="11" t="s">
        <v>45</v>
      </c>
      <c r="C77" s="64">
        <v>5.452</v>
      </c>
      <c r="D77" s="65">
        <v>25</v>
      </c>
      <c r="E77" s="22">
        <f t="shared" si="19"/>
        <v>30.451999999999998</v>
      </c>
      <c r="F77" s="21">
        <v>0</v>
      </c>
      <c r="G77" s="21">
        <v>0</v>
      </c>
      <c r="H77" s="22">
        <f t="shared" si="20"/>
        <v>0</v>
      </c>
      <c r="I77" s="23">
        <f t="shared" ref="I77:K81" si="21">F77/C77*100</f>
        <v>0</v>
      </c>
      <c r="J77" s="23">
        <f t="shared" si="21"/>
        <v>0</v>
      </c>
      <c r="K77" s="24">
        <f t="shared" si="21"/>
        <v>0</v>
      </c>
    </row>
    <row r="78" spans="1:11" ht="35.25" customHeight="1" x14ac:dyDescent="0.2">
      <c r="A78" s="10">
        <v>3</v>
      </c>
      <c r="B78" s="11" t="s">
        <v>46</v>
      </c>
      <c r="C78" s="64">
        <v>8</v>
      </c>
      <c r="D78" s="65">
        <v>9.8000000000000007</v>
      </c>
      <c r="E78" s="22">
        <f t="shared" si="19"/>
        <v>17.8</v>
      </c>
      <c r="F78" s="21">
        <v>6</v>
      </c>
      <c r="G78" s="21">
        <v>0</v>
      </c>
      <c r="H78" s="22">
        <f t="shared" si="20"/>
        <v>6</v>
      </c>
      <c r="I78" s="23">
        <f t="shared" si="21"/>
        <v>75</v>
      </c>
      <c r="J78" s="23">
        <f t="shared" si="21"/>
        <v>0</v>
      </c>
      <c r="K78" s="24">
        <f>H78/E78*100</f>
        <v>33.707865168539328</v>
      </c>
    </row>
    <row r="79" spans="1:11" ht="30" x14ac:dyDescent="0.2">
      <c r="A79" s="10">
        <v>4</v>
      </c>
      <c r="B79" s="11" t="s">
        <v>47</v>
      </c>
      <c r="C79" s="64">
        <v>75.194000000000003</v>
      </c>
      <c r="D79" s="65">
        <v>14.7</v>
      </c>
      <c r="E79" s="22">
        <f>C79+D79</f>
        <v>89.894000000000005</v>
      </c>
      <c r="F79" s="21">
        <v>85.007000000000005</v>
      </c>
      <c r="G79" s="21">
        <v>0</v>
      </c>
      <c r="H79" s="22">
        <f>F79+G79</f>
        <v>85.007000000000005</v>
      </c>
      <c r="I79" s="23">
        <f t="shared" si="21"/>
        <v>113.05024337048168</v>
      </c>
      <c r="J79" s="23">
        <f t="shared" si="21"/>
        <v>0</v>
      </c>
      <c r="K79" s="24">
        <f t="shared" si="21"/>
        <v>94.563597125503378</v>
      </c>
    </row>
    <row r="80" spans="1:11" ht="30" x14ac:dyDescent="0.2">
      <c r="A80" s="10">
        <v>5</v>
      </c>
      <c r="B80" s="11" t="s">
        <v>48</v>
      </c>
      <c r="C80" s="64">
        <v>311.75799999999998</v>
      </c>
      <c r="D80" s="65">
        <v>130.03299999999999</v>
      </c>
      <c r="E80" s="22">
        <f>C80+D80</f>
        <v>441.79099999999994</v>
      </c>
      <c r="F80" s="21">
        <v>298.74799999999999</v>
      </c>
      <c r="G80" s="21">
        <v>0</v>
      </c>
      <c r="H80" s="22">
        <f>F80+G80</f>
        <v>298.74799999999999</v>
      </c>
      <c r="I80" s="23">
        <f t="shared" si="21"/>
        <v>95.82689137087101</v>
      </c>
      <c r="J80" s="23">
        <f t="shared" si="21"/>
        <v>0</v>
      </c>
      <c r="K80" s="24">
        <f t="shared" si="21"/>
        <v>67.622020367096667</v>
      </c>
    </row>
    <row r="81" spans="1:11" ht="30" x14ac:dyDescent="0.2">
      <c r="A81" s="10">
        <v>6</v>
      </c>
      <c r="B81" s="11" t="s">
        <v>49</v>
      </c>
      <c r="C81" s="64">
        <v>24.91</v>
      </c>
      <c r="D81" s="65">
        <v>0</v>
      </c>
      <c r="E81" s="22">
        <f t="shared" si="19"/>
        <v>24.91</v>
      </c>
      <c r="F81" s="21">
        <v>39.200000000000003</v>
      </c>
      <c r="G81" s="21">
        <v>0</v>
      </c>
      <c r="H81" s="22">
        <f t="shared" si="20"/>
        <v>39.200000000000003</v>
      </c>
      <c r="I81" s="23">
        <f t="shared" si="21"/>
        <v>157.36651947009236</v>
      </c>
      <c r="J81" s="23">
        <v>0</v>
      </c>
      <c r="K81" s="24">
        <f t="shared" si="21"/>
        <v>157.36651947009236</v>
      </c>
    </row>
    <row r="82" spans="1:11" ht="30" customHeight="1" x14ac:dyDescent="0.2">
      <c r="A82" s="51" t="s">
        <v>104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</row>
    <row r="83" spans="1:11" ht="58.5" customHeight="1" x14ac:dyDescent="0.2">
      <c r="A83" s="50" t="s">
        <v>150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</row>
    <row r="84" spans="1:11" s="16" customFormat="1" ht="14.25" x14ac:dyDescent="0.2">
      <c r="A84" s="15" t="s">
        <v>84</v>
      </c>
      <c r="B84" s="15" t="s">
        <v>85</v>
      </c>
      <c r="C84" s="9"/>
      <c r="D84" s="9"/>
      <c r="E84" s="9"/>
      <c r="F84" s="9"/>
      <c r="G84" s="9"/>
      <c r="H84" s="9"/>
      <c r="I84" s="19"/>
      <c r="J84" s="19"/>
      <c r="K84" s="19"/>
    </row>
    <row r="85" spans="1:11" ht="29.25" customHeight="1" x14ac:dyDescent="0.2">
      <c r="A85" s="10">
        <v>1</v>
      </c>
      <c r="B85" s="10" t="s">
        <v>86</v>
      </c>
      <c r="C85" s="9">
        <v>919524.19</v>
      </c>
      <c r="D85" s="9">
        <v>684457.6</v>
      </c>
      <c r="E85" s="9">
        <f t="shared" ref="E85" si="22">C85+D85</f>
        <v>1603981.79</v>
      </c>
      <c r="F85" s="9">
        <v>617975.35</v>
      </c>
      <c r="G85" s="9">
        <v>0</v>
      </c>
      <c r="H85" s="9">
        <f t="shared" ref="H85" si="23">F85+G85</f>
        <v>617975.35</v>
      </c>
      <c r="I85" s="30">
        <f>F85/C85*100</f>
        <v>67.205991611813928</v>
      </c>
      <c r="J85" s="30">
        <f>G85/D85*100</f>
        <v>0</v>
      </c>
      <c r="K85" s="30">
        <f>H85/E85*100</f>
        <v>38.527578919708304</v>
      </c>
    </row>
    <row r="86" spans="1:11" s="16" customFormat="1" ht="14.25" x14ac:dyDescent="0.2">
      <c r="A86" s="15" t="s">
        <v>87</v>
      </c>
      <c r="B86" s="15" t="s">
        <v>88</v>
      </c>
      <c r="C86" s="25"/>
      <c r="D86" s="25"/>
      <c r="E86" s="9"/>
      <c r="F86" s="25"/>
      <c r="G86" s="25"/>
      <c r="H86" s="9"/>
      <c r="I86" s="30"/>
      <c r="J86" s="30"/>
      <c r="K86" s="30"/>
    </row>
    <row r="87" spans="1:11" ht="38.25" x14ac:dyDescent="0.2">
      <c r="A87" s="10">
        <v>2</v>
      </c>
      <c r="B87" s="10" t="s">
        <v>89</v>
      </c>
      <c r="C87" s="9">
        <v>6</v>
      </c>
      <c r="D87" s="9">
        <v>5</v>
      </c>
      <c r="E87" s="9">
        <v>6</v>
      </c>
      <c r="F87" s="9">
        <v>5</v>
      </c>
      <c r="G87" s="9">
        <v>0</v>
      </c>
      <c r="H87" s="9">
        <f t="shared" ref="H87" si="24">F87+G87</f>
        <v>5</v>
      </c>
      <c r="I87" s="30">
        <f>F87/C87*100</f>
        <v>83.333333333333343</v>
      </c>
      <c r="J87" s="30">
        <f>G87/D87*100</f>
        <v>0</v>
      </c>
      <c r="K87" s="30">
        <f>H87/E87*100</f>
        <v>83.333333333333343</v>
      </c>
    </row>
    <row r="88" spans="1:11" s="16" customFormat="1" ht="14.25" x14ac:dyDescent="0.2">
      <c r="A88" s="15" t="s">
        <v>90</v>
      </c>
      <c r="B88" s="15" t="s">
        <v>91</v>
      </c>
      <c r="C88" s="25"/>
      <c r="D88" s="25"/>
      <c r="E88" s="25"/>
      <c r="F88" s="25"/>
      <c r="G88" s="25"/>
      <c r="H88" s="25"/>
      <c r="I88" s="30"/>
      <c r="J88" s="30"/>
      <c r="K88" s="30"/>
    </row>
    <row r="89" spans="1:11" ht="38.25" x14ac:dyDescent="0.2">
      <c r="A89" s="10">
        <v>3</v>
      </c>
      <c r="B89" s="17" t="s">
        <v>92</v>
      </c>
      <c r="C89" s="9">
        <v>153254.03</v>
      </c>
      <c r="D89" s="9">
        <v>136891.51999999999</v>
      </c>
      <c r="E89" s="9">
        <f t="shared" ref="E89" si="25">C89+D89</f>
        <v>290145.55</v>
      </c>
      <c r="F89" s="9">
        <v>123595.07</v>
      </c>
      <c r="G89" s="9">
        <v>0</v>
      </c>
      <c r="H89" s="9">
        <f t="shared" ref="H89" si="26">F89+G89</f>
        <v>123595.07</v>
      </c>
      <c r="I89" s="30">
        <f>F89/C89*100</f>
        <v>80.647190811230217</v>
      </c>
      <c r="J89" s="30">
        <f>G89/D89*100</f>
        <v>0</v>
      </c>
      <c r="K89" s="30">
        <f>H89/E89*100</f>
        <v>42.597610061570826</v>
      </c>
    </row>
    <row r="90" spans="1:11" s="16" customFormat="1" ht="14.25" x14ac:dyDescent="0.2">
      <c r="A90" s="15">
        <v>4</v>
      </c>
      <c r="B90" s="18" t="s">
        <v>93</v>
      </c>
      <c r="C90" s="25"/>
      <c r="D90" s="25"/>
      <c r="E90" s="25"/>
      <c r="F90" s="25"/>
      <c r="G90" s="25"/>
      <c r="H90" s="25"/>
      <c r="I90" s="30"/>
      <c r="J90" s="30"/>
      <c r="K90" s="30"/>
    </row>
    <row r="91" spans="1:11" x14ac:dyDescent="0.2">
      <c r="A91" s="10">
        <v>4</v>
      </c>
      <c r="B91" s="17" t="s">
        <v>94</v>
      </c>
      <c r="C91" s="9">
        <v>96.9</v>
      </c>
      <c r="D91" s="9">
        <v>102.94</v>
      </c>
      <c r="E91" s="9">
        <f t="shared" ref="E91" si="27">C91+D91</f>
        <v>199.84</v>
      </c>
      <c r="F91" s="9">
        <v>81.5</v>
      </c>
      <c r="G91" s="9">
        <v>0</v>
      </c>
      <c r="H91" s="9">
        <v>74.61</v>
      </c>
      <c r="I91" s="30">
        <f>F91/C91*100</f>
        <v>84.107327141382854</v>
      </c>
      <c r="J91" s="30">
        <f>G91/D91*100</f>
        <v>0</v>
      </c>
      <c r="K91" s="30">
        <f>H91/E91*100</f>
        <v>37.334867894315451</v>
      </c>
    </row>
    <row r="92" spans="1:11" ht="17.45" customHeight="1" x14ac:dyDescent="0.2">
      <c r="A92" s="51" t="s">
        <v>105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</row>
    <row r="93" spans="1:11" ht="76.5" customHeight="1" x14ac:dyDescent="0.2">
      <c r="A93" s="50" t="s">
        <v>152</v>
      </c>
      <c r="B93" s="50"/>
      <c r="C93" s="50"/>
      <c r="D93" s="50"/>
      <c r="E93" s="50"/>
      <c r="F93" s="50"/>
      <c r="G93" s="50"/>
      <c r="H93" s="50"/>
      <c r="I93" s="50"/>
      <c r="J93" s="50"/>
      <c r="K93" s="50"/>
    </row>
    <row r="94" spans="1:11" ht="13.9" customHeight="1" x14ac:dyDescent="0.2">
      <c r="A94" s="53" t="s">
        <v>106</v>
      </c>
      <c r="B94" s="53"/>
      <c r="C94" s="53"/>
      <c r="D94" s="53"/>
      <c r="E94" s="53"/>
      <c r="F94" s="53"/>
      <c r="G94" s="53"/>
      <c r="H94" s="53"/>
      <c r="I94" s="53"/>
      <c r="J94" s="53"/>
      <c r="K94" s="53"/>
    </row>
    <row r="95" spans="1:11" ht="21.75" customHeight="1" x14ac:dyDescent="0.2">
      <c r="A95" s="48" t="s">
        <v>107</v>
      </c>
      <c r="B95" s="48"/>
      <c r="C95" s="48"/>
      <c r="D95" s="48"/>
      <c r="E95" s="48"/>
      <c r="F95" s="48"/>
      <c r="G95" s="48"/>
      <c r="H95" s="48"/>
      <c r="I95" s="48"/>
      <c r="J95" s="48"/>
      <c r="K95" s="48"/>
    </row>
    <row r="96" spans="1:11" hidden="1" x14ac:dyDescent="0.2"/>
    <row r="97" spans="1:11" ht="14.25" hidden="1" customHeight="1" x14ac:dyDescent="0.2">
      <c r="A97" s="36" t="s">
        <v>108</v>
      </c>
      <c r="B97" s="37"/>
      <c r="C97" s="37"/>
      <c r="D97" s="37"/>
      <c r="E97" s="37"/>
      <c r="F97" s="37"/>
      <c r="G97" s="37"/>
      <c r="H97" s="37"/>
      <c r="I97" s="37"/>
      <c r="J97" s="37"/>
      <c r="K97" s="37"/>
    </row>
    <row r="98" spans="1:11" hidden="1" x14ac:dyDescent="0.2"/>
    <row r="99" spans="1:11" ht="60" x14ac:dyDescent="0.2">
      <c r="A99" s="10" t="s">
        <v>109</v>
      </c>
      <c r="B99" s="10" t="s">
        <v>53</v>
      </c>
      <c r="C99" s="14" t="s">
        <v>110</v>
      </c>
      <c r="D99" s="14" t="s">
        <v>111</v>
      </c>
      <c r="E99" s="14" t="s">
        <v>112</v>
      </c>
      <c r="F99" s="14" t="s">
        <v>56</v>
      </c>
      <c r="G99" s="14" t="s">
        <v>113</v>
      </c>
      <c r="H99" s="14" t="s">
        <v>114</v>
      </c>
    </row>
    <row r="100" spans="1:11" ht="15" x14ac:dyDescent="0.2">
      <c r="A100" s="10" t="s">
        <v>41</v>
      </c>
      <c r="B100" s="10" t="s">
        <v>65</v>
      </c>
      <c r="C100" s="10" t="s">
        <v>74</v>
      </c>
      <c r="D100" s="10" t="s">
        <v>115</v>
      </c>
      <c r="E100" s="10" t="s">
        <v>116</v>
      </c>
      <c r="F100" s="10" t="s">
        <v>117</v>
      </c>
      <c r="G100" s="10" t="s">
        <v>118</v>
      </c>
      <c r="H100" s="10" t="s">
        <v>119</v>
      </c>
    </row>
    <row r="101" spans="1:11" ht="15" x14ac:dyDescent="0.2">
      <c r="A101" s="10" t="s">
        <v>120</v>
      </c>
      <c r="B101" s="10" t="s">
        <v>121</v>
      </c>
      <c r="C101" s="10" t="s">
        <v>58</v>
      </c>
      <c r="D101" s="26"/>
      <c r="E101" s="26"/>
      <c r="F101" s="26">
        <f>E101-D101</f>
        <v>0</v>
      </c>
      <c r="G101" s="10" t="s">
        <v>58</v>
      </c>
      <c r="H101" s="10" t="s">
        <v>58</v>
      </c>
    </row>
    <row r="102" spans="1:11" ht="15" x14ac:dyDescent="0.2">
      <c r="A102" s="10"/>
      <c r="B102" s="10" t="s">
        <v>122</v>
      </c>
      <c r="C102" s="10" t="s">
        <v>58</v>
      </c>
      <c r="D102" s="26"/>
      <c r="E102" s="26"/>
      <c r="F102" s="26">
        <f>E102-D102</f>
        <v>0</v>
      </c>
      <c r="G102" s="10" t="s">
        <v>58</v>
      </c>
      <c r="H102" s="10" t="s">
        <v>58</v>
      </c>
    </row>
    <row r="103" spans="1:11" ht="30" x14ac:dyDescent="0.2">
      <c r="A103" s="10"/>
      <c r="B103" s="10" t="s">
        <v>123</v>
      </c>
      <c r="C103" s="10" t="s">
        <v>58</v>
      </c>
      <c r="D103" s="26"/>
      <c r="E103" s="26"/>
      <c r="F103" s="26">
        <f>E103-D103</f>
        <v>0</v>
      </c>
      <c r="G103" s="10" t="s">
        <v>58</v>
      </c>
      <c r="H103" s="10" t="s">
        <v>58</v>
      </c>
    </row>
    <row r="104" spans="1:11" ht="15" x14ac:dyDescent="0.2">
      <c r="A104" s="10"/>
      <c r="B104" s="10" t="s">
        <v>124</v>
      </c>
      <c r="C104" s="10" t="s">
        <v>58</v>
      </c>
      <c r="D104" s="26"/>
      <c r="E104" s="26"/>
      <c r="F104" s="26"/>
      <c r="G104" s="10" t="s">
        <v>58</v>
      </c>
      <c r="H104" s="10" t="s">
        <v>58</v>
      </c>
    </row>
    <row r="105" spans="1:11" ht="15" x14ac:dyDescent="0.2">
      <c r="A105" s="10"/>
      <c r="B105" s="10" t="s">
        <v>125</v>
      </c>
      <c r="C105" s="10" t="s">
        <v>58</v>
      </c>
      <c r="D105" s="10"/>
      <c r="E105" s="10"/>
      <c r="F105" s="10"/>
      <c r="G105" s="10" t="s">
        <v>58</v>
      </c>
      <c r="H105" s="10" t="s">
        <v>58</v>
      </c>
    </row>
    <row r="106" spans="1:11" x14ac:dyDescent="0.2">
      <c r="A106" s="38" t="s">
        <v>126</v>
      </c>
      <c r="B106" s="39"/>
      <c r="C106" s="39"/>
      <c r="D106" s="39"/>
      <c r="E106" s="39"/>
      <c r="F106" s="39"/>
      <c r="G106" s="39"/>
      <c r="H106" s="39"/>
    </row>
    <row r="107" spans="1:11" ht="15" x14ac:dyDescent="0.2">
      <c r="A107" s="10" t="s">
        <v>65</v>
      </c>
      <c r="B107" s="10" t="s">
        <v>127</v>
      </c>
      <c r="C107" s="10" t="s">
        <v>58</v>
      </c>
      <c r="D107" s="26"/>
      <c r="E107" s="26"/>
      <c r="F107" s="26">
        <f>E107-D107</f>
        <v>0</v>
      </c>
      <c r="G107" s="10" t="s">
        <v>58</v>
      </c>
      <c r="H107" s="10" t="s">
        <v>58</v>
      </c>
    </row>
    <row r="108" spans="1:11" x14ac:dyDescent="0.2">
      <c r="A108" s="38" t="s">
        <v>128</v>
      </c>
      <c r="B108" s="39"/>
      <c r="C108" s="39"/>
      <c r="D108" s="39"/>
      <c r="E108" s="39"/>
      <c r="F108" s="39"/>
      <c r="G108" s="39"/>
      <c r="H108" s="39"/>
    </row>
    <row r="109" spans="1:11" x14ac:dyDescent="0.2">
      <c r="A109" s="39" t="s">
        <v>129</v>
      </c>
      <c r="B109" s="39"/>
      <c r="C109" s="39"/>
      <c r="D109" s="39"/>
      <c r="E109" s="39"/>
      <c r="F109" s="39"/>
      <c r="G109" s="39"/>
      <c r="H109" s="39"/>
    </row>
    <row r="110" spans="1:11" ht="15" x14ac:dyDescent="0.2">
      <c r="A110" s="10" t="s">
        <v>67</v>
      </c>
      <c r="B110" s="10" t="s">
        <v>130</v>
      </c>
      <c r="C110" s="10"/>
      <c r="D110" s="10"/>
      <c r="E110" s="10"/>
      <c r="F110" s="10"/>
      <c r="G110" s="10"/>
      <c r="H110" s="10"/>
    </row>
    <row r="111" spans="1:11" ht="15" x14ac:dyDescent="0.2">
      <c r="A111" s="10"/>
      <c r="B111" s="10" t="s">
        <v>131</v>
      </c>
      <c r="C111" s="10"/>
      <c r="D111" s="26"/>
      <c r="E111" s="26"/>
      <c r="F111" s="26">
        <f>E111-D111</f>
        <v>0</v>
      </c>
      <c r="G111" s="26"/>
      <c r="H111" s="10"/>
    </row>
    <row r="112" spans="1:11" ht="13.5" thickBot="1" x14ac:dyDescent="0.25">
      <c r="A112" s="44" t="s">
        <v>132</v>
      </c>
      <c r="B112" s="45"/>
      <c r="C112" s="45"/>
      <c r="D112" s="45"/>
      <c r="E112" s="45"/>
      <c r="F112" s="45"/>
      <c r="G112" s="45"/>
      <c r="H112" s="46"/>
    </row>
    <row r="113" spans="1:11" ht="30" x14ac:dyDescent="0.2">
      <c r="A113" s="10"/>
      <c r="B113" s="11" t="s">
        <v>133</v>
      </c>
      <c r="C113" s="10"/>
      <c r="D113" s="26"/>
      <c r="E113" s="26"/>
      <c r="F113" s="26">
        <f>E113-D113</f>
        <v>0</v>
      </c>
      <c r="G113" s="26"/>
      <c r="H113" s="10"/>
    </row>
    <row r="114" spans="1:11" ht="30" x14ac:dyDescent="0.2">
      <c r="A114" s="10"/>
      <c r="B114" s="10" t="s">
        <v>134</v>
      </c>
      <c r="C114" s="10"/>
      <c r="D114" s="10"/>
      <c r="E114" s="10"/>
      <c r="F114" s="10"/>
      <c r="G114" s="10"/>
      <c r="H114" s="10"/>
    </row>
    <row r="115" spans="1:11" ht="30" x14ac:dyDescent="0.2">
      <c r="A115" s="10" t="s">
        <v>68</v>
      </c>
      <c r="B115" s="10" t="s">
        <v>135</v>
      </c>
      <c r="C115" s="10" t="s">
        <v>58</v>
      </c>
      <c r="D115" s="10"/>
      <c r="E115" s="10"/>
      <c r="F115" s="10"/>
      <c r="G115" s="10" t="s">
        <v>58</v>
      </c>
      <c r="H115" s="10" t="s">
        <v>58</v>
      </c>
    </row>
    <row r="116" spans="1:11" ht="22.9" customHeight="1" x14ac:dyDescent="0.2">
      <c r="A116" s="42" t="s">
        <v>136</v>
      </c>
      <c r="B116" s="42"/>
      <c r="C116" s="42"/>
      <c r="D116" s="42"/>
      <c r="E116" s="42"/>
      <c r="F116" s="42"/>
      <c r="G116" s="42"/>
      <c r="H116" s="42"/>
      <c r="I116" s="42"/>
      <c r="J116" s="42"/>
      <c r="K116" s="42"/>
    </row>
    <row r="117" spans="1:11" ht="18" customHeight="1" x14ac:dyDescent="0.2">
      <c r="A117" s="42" t="s">
        <v>151</v>
      </c>
      <c r="B117" s="42"/>
      <c r="C117" s="42"/>
      <c r="D117" s="42"/>
      <c r="E117" s="42"/>
      <c r="F117" s="42"/>
      <c r="G117" s="42"/>
      <c r="H117" s="42"/>
      <c r="I117" s="42"/>
      <c r="J117" s="42"/>
      <c r="K117" s="42"/>
    </row>
    <row r="118" spans="1:11" ht="18" customHeight="1" x14ac:dyDescent="0.2">
      <c r="A118" s="42" t="s">
        <v>137</v>
      </c>
      <c r="B118" s="37"/>
      <c r="C118" s="37"/>
      <c r="D118" s="37"/>
      <c r="E118" s="37"/>
      <c r="F118" s="37"/>
      <c r="G118" s="37"/>
      <c r="H118" s="37"/>
      <c r="I118" s="37"/>
      <c r="J118" s="37"/>
      <c r="K118" s="37"/>
    </row>
    <row r="119" spans="1:11" ht="17.45" customHeight="1" x14ac:dyDescent="0.2">
      <c r="A119" s="47" t="s">
        <v>138</v>
      </c>
      <c r="B119" s="48"/>
      <c r="C119" s="48"/>
      <c r="D119" s="48"/>
      <c r="E119" s="48"/>
      <c r="F119" s="48"/>
      <c r="G119" s="48"/>
      <c r="H119" s="48"/>
      <c r="I119" s="48"/>
      <c r="J119" s="48"/>
      <c r="K119" s="48"/>
    </row>
    <row r="120" spans="1:11" ht="47.85" customHeight="1" x14ac:dyDescent="0.2">
      <c r="A120" s="42" t="s">
        <v>139</v>
      </c>
      <c r="B120" s="42"/>
      <c r="C120" s="42"/>
      <c r="D120" s="42"/>
      <c r="E120" s="42"/>
      <c r="F120" s="42"/>
      <c r="G120" s="42"/>
      <c r="H120" s="42"/>
      <c r="I120" s="42"/>
      <c r="J120" s="42"/>
      <c r="K120" s="42"/>
    </row>
    <row r="121" spans="1:11" ht="36.75" customHeight="1" x14ac:dyDescent="0.2">
      <c r="A121" s="41" t="s">
        <v>140</v>
      </c>
      <c r="B121" s="41"/>
      <c r="C121" s="41"/>
      <c r="D121" s="41"/>
      <c r="E121" s="41"/>
      <c r="F121" s="41"/>
      <c r="G121" s="41"/>
      <c r="H121" s="41"/>
      <c r="I121" s="41"/>
      <c r="J121" s="41"/>
      <c r="K121" s="41"/>
    </row>
    <row r="122" spans="1:11" ht="15" x14ac:dyDescent="0.2">
      <c r="A122" s="42" t="s">
        <v>141</v>
      </c>
      <c r="B122" s="42"/>
      <c r="C122" s="42"/>
      <c r="D122" s="42"/>
      <c r="E122" s="42"/>
      <c r="F122" s="42"/>
      <c r="G122" s="42"/>
      <c r="H122" s="42"/>
      <c r="I122" s="42"/>
      <c r="J122" s="42"/>
      <c r="K122" s="42"/>
    </row>
    <row r="124" spans="1:11" ht="59.85" customHeight="1" x14ac:dyDescent="0.2">
      <c r="B124" s="27" t="s">
        <v>142</v>
      </c>
      <c r="C124" s="27"/>
      <c r="D124" s="27"/>
      <c r="E124" s="43" t="s">
        <v>143</v>
      </c>
      <c r="F124" s="43"/>
      <c r="G124" s="43"/>
    </row>
  </sheetData>
  <mergeCells count="77">
    <mergeCell ref="A17:K17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C63:E63"/>
    <mergeCell ref="F63:H63"/>
    <mergeCell ref="I63:K63"/>
    <mergeCell ref="C54:E54"/>
    <mergeCell ref="F54:H54"/>
    <mergeCell ref="I54:K54"/>
    <mergeCell ref="A56:K56"/>
    <mergeCell ref="C57:E57"/>
    <mergeCell ref="F57:H57"/>
    <mergeCell ref="I57:K57"/>
    <mergeCell ref="C60:E60"/>
    <mergeCell ref="F60:H60"/>
    <mergeCell ref="I60:K60"/>
    <mergeCell ref="A62:K62"/>
    <mergeCell ref="A20:K20"/>
    <mergeCell ref="A70:A71"/>
    <mergeCell ref="B70:B71"/>
    <mergeCell ref="C70:E70"/>
    <mergeCell ref="F70:H70"/>
    <mergeCell ref="I70:K70"/>
    <mergeCell ref="A65:K65"/>
    <mergeCell ref="A66:K66"/>
    <mergeCell ref="A67:K67"/>
    <mergeCell ref="A68:K68"/>
    <mergeCell ref="A69:K69"/>
    <mergeCell ref="A109:H109"/>
    <mergeCell ref="A73:K73"/>
    <mergeCell ref="A74:K74"/>
    <mergeCell ref="A82:K82"/>
    <mergeCell ref="A83:K83"/>
    <mergeCell ref="A92:K92"/>
    <mergeCell ref="A93:K93"/>
    <mergeCell ref="A94:K94"/>
    <mergeCell ref="A95:K95"/>
    <mergeCell ref="A97:K97"/>
    <mergeCell ref="A106:H106"/>
    <mergeCell ref="A108:H108"/>
    <mergeCell ref="A121:K121"/>
    <mergeCell ref="A122:K122"/>
    <mergeCell ref="E124:G124"/>
    <mergeCell ref="A112:H112"/>
    <mergeCell ref="A116:K116"/>
    <mergeCell ref="A117:K117"/>
    <mergeCell ref="A118:K118"/>
    <mergeCell ref="A119:K119"/>
    <mergeCell ref="A120:K120"/>
    <mergeCell ref="A22:K22"/>
    <mergeCell ref="A24:K24"/>
    <mergeCell ref="A27:K27"/>
    <mergeCell ref="A59:K59"/>
    <mergeCell ref="A28:K28"/>
    <mergeCell ref="A30:K30"/>
    <mergeCell ref="A37:E37"/>
    <mergeCell ref="A44:E44"/>
    <mergeCell ref="A50:K50"/>
    <mergeCell ref="A52:A53"/>
    <mergeCell ref="B52:B53"/>
    <mergeCell ref="C52:E52"/>
    <mergeCell ref="F52:H52"/>
    <mergeCell ref="I52:K52"/>
  </mergeCells>
  <conditionalFormatting sqref="B91">
    <cfRule type="cellIs" dxfId="7" priority="47" stopIfTrue="1" operator="equal">
      <formula>$C90</formula>
    </cfRule>
  </conditionalFormatting>
  <conditionalFormatting sqref="B90">
    <cfRule type="cellIs" dxfId="6" priority="45" stopIfTrue="1" operator="equal">
      <formula>#REF!</formula>
    </cfRule>
  </conditionalFormatting>
  <conditionalFormatting sqref="B90">
    <cfRule type="cellIs" dxfId="5" priority="42" stopIfTrue="1" operator="equal">
      <formula>#REF!</formula>
    </cfRule>
  </conditionalFormatting>
  <conditionalFormatting sqref="B61">
    <cfRule type="cellIs" dxfId="4" priority="39" stopIfTrue="1" operator="equal">
      <formula>#REF!</formula>
    </cfRule>
  </conditionalFormatting>
  <conditionalFormatting sqref="B64">
    <cfRule type="cellIs" dxfId="3" priority="38" stopIfTrue="1" operator="equal">
      <formula>#REF!</formula>
    </cfRule>
  </conditionalFormatting>
  <conditionalFormatting sqref="B90">
    <cfRule type="cellIs" dxfId="2" priority="50" stopIfTrue="1" operator="equal">
      <formula>#REF!</formula>
    </cfRule>
  </conditionalFormatting>
  <conditionalFormatting sqref="B91">
    <cfRule type="cellIs" dxfId="1" priority="2" stopIfTrue="1" operator="equal">
      <formula>#REF!</formula>
    </cfRule>
  </conditionalFormatting>
  <conditionalFormatting sqref="B89">
    <cfRule type="cellIs" dxfId="0" priority="1" stopIfTrue="1" operator="equal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66" fitToHeight="7" orientation="portrait" r:id="rId1"/>
  <rowBreaks count="1" manualBreakCount="1">
    <brk id="9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7520</vt:lpstr>
      <vt:lpstr>'7520'!Область_печати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VNMR-BUKH-03</dc:creator>
  <cp:lastModifiedBy>VNMR</cp:lastModifiedBy>
  <cp:lastPrinted>2023-02-08T14:21:42Z</cp:lastPrinted>
  <dcterms:created xsi:type="dcterms:W3CDTF">2022-02-11T13:10:44Z</dcterms:created>
  <dcterms:modified xsi:type="dcterms:W3CDTF">2023-02-08T14:22:23Z</dcterms:modified>
</cp:coreProperties>
</file>