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/>
  </bookViews>
  <sheets>
    <sheet name="811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0" i="2" l="1"/>
  <c r="K74" i="2"/>
  <c r="K76" i="2"/>
  <c r="J76" i="2"/>
  <c r="I76" i="2"/>
  <c r="E77" i="2"/>
  <c r="E76" i="2"/>
  <c r="E74" i="2"/>
  <c r="E72" i="2"/>
  <c r="E70" i="2"/>
  <c r="E66" i="2"/>
  <c r="K51" i="2"/>
  <c r="F97" i="2" l="1"/>
  <c r="F95" i="2"/>
  <c r="F91" i="2"/>
  <c r="F87" i="2"/>
  <c r="F86" i="2"/>
  <c r="F85" i="2"/>
  <c r="J74" i="2"/>
  <c r="I74" i="2"/>
  <c r="J72" i="2"/>
  <c r="I72" i="2"/>
  <c r="H72" i="2"/>
  <c r="K72" i="2"/>
  <c r="J70" i="2"/>
  <c r="I70" i="2"/>
  <c r="H70" i="2"/>
  <c r="J66" i="2"/>
  <c r="I66" i="2"/>
  <c r="H66" i="2"/>
  <c r="J63" i="2"/>
  <c r="I63" i="2"/>
  <c r="H63" i="2"/>
  <c r="E63" i="2"/>
  <c r="J54" i="2"/>
  <c r="I54" i="2"/>
  <c r="J51" i="2"/>
  <c r="I51" i="2"/>
  <c r="J48" i="2"/>
  <c r="I48" i="2"/>
  <c r="K48" i="2" s="1"/>
  <c r="H48" i="2"/>
  <c r="E48" i="2"/>
  <c r="J45" i="2"/>
  <c r="I45" i="2"/>
  <c r="H45" i="2"/>
  <c r="E45" i="2"/>
  <c r="E33" i="2"/>
  <c r="E32" i="2"/>
  <c r="E31" i="2"/>
  <c r="E30" i="2"/>
  <c r="J19" i="2"/>
  <c r="I19" i="2"/>
  <c r="H19" i="2"/>
  <c r="E19" i="2"/>
  <c r="J16" i="2"/>
  <c r="I16" i="2"/>
  <c r="H16" i="2"/>
  <c r="E16" i="2"/>
  <c r="K63" i="2" l="1"/>
  <c r="E28" i="2"/>
  <c r="K19" i="2"/>
  <c r="K16" i="2"/>
  <c r="K45" i="2"/>
  <c r="K66" i="2"/>
</calcChain>
</file>

<file path=xl/sharedStrings.xml><?xml version="1.0" encoding="utf-8"?>
<sst xmlns="http://schemas.openxmlformats.org/spreadsheetml/2006/main" count="233" uniqueCount="151">
  <si>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</si>
  <si>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</si>
  <si>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</si>
  <si>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</si>
  <si>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</si>
  <si>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</si>
  <si>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</si>
  <si>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</si>
  <si>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</si>
  <si>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</si>
  <si>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</si>
  <si>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</si>
  <si>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</si>
  <si>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</si>
  <si>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</si>
  <si>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</si>
  <si>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</si>
  <si>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</si>
  <si>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</si>
  <si>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</si>
  <si>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</si>
  <si>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</si>
  <si>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</si>
  <si>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</si>
  <si>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</si>
  <si>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</si>
  <si>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</si>
  <si>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</si>
  <si>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</si>
  <si>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</si>
  <si>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</si>
  <si>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</si>
  <si>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</si>
  <si>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</si>
  <si>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</si>
  <si>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</si>
  <si>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</si>
  <si>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</si>
  <si>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</si>
  <si>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1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</si>
  <si>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</si>
  <si>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</si>
  <si>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</si>
  <si>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</si>
  <si>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</si>
  <si>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</si>
  <si>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</si>
  <si>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</si>
  <si>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</si>
  <si>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</si>
  <si>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</si>
  <si>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</si>
  <si>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</si>
  <si>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</si>
  <si>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</si>
  <si>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</si>
  <si>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</si>
  <si>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</si>
  <si>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</si>
  <si>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</si>
  <si>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</si>
  <si>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</si>
  <si>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</si>
  <si>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</si>
  <si>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</si>
  <si>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</si>
  <si>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</si>
  <si>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</si>
  <si>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</si>
  <si>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</si>
  <si>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</si>
  <si>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</si>
  <si>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</si>
  <si>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</si>
  <si>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</si>
  <si>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</si>
  <si>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</si>
  <si>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</si>
  <si>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якості</t>
  </si>
  <si>
    <t>рівень виконання завдання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</si>
  <si>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</si>
  <si>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</si>
  <si>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</si>
  <si>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</si>
  <si>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</si>
  <si>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</si>
  <si>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</si>
  <si>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</si>
  <si>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</si>
  <si>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</si>
  <si>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</si>
  <si>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</si>
  <si>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</si>
  <si>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</si>
  <si>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</si>
  <si>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</si>
  <si>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</si>
  <si>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</si>
  <si>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</si>
  <si>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</si>
  <si>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</si>
  <si>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</si>
  <si>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</si>
  <si>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</si>
  <si>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</si>
  <si>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</si>
  <si>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</si>
  <si>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</si>
  <si>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</si>
  <si>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</si>
  <si>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</si>
  <si>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</si>
  <si>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</si>
  <si>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</si>
  <si>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</si>
  <si>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</si>
  <si>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</si>
  <si>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</si>
  <si>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</si>
  <si>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</si>
  <si>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</si>
  <si>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.0218110</t>
  </si>
  <si>
    <t>.0320</t>
  </si>
  <si>
    <t>Заходи із запобігання та ліквідації надзвичайних ситуацій та наслідків стихійного лиха</t>
  </si>
  <si>
    <r>
      <rPr>
        <sz val="12"/>
        <rFont val="Times New Roman"/>
        <family val="1"/>
        <charset val="204"/>
      </rPr>
      <t>В т.ч.</t>
    </r>
  </si>
  <si>
    <t>Запобігання та ліквідація надзвичайних ситуацій та наслідків стихійного лиха</t>
  </si>
  <si>
    <t>обсяг видатків на запобігання та ліквідацію надзвичайних ситуацій та наслідків стихійного лиха</t>
  </si>
  <si>
    <t>кількість заходів, які планується провести по ліквідації і попередженню надзвичайних ситуацій</t>
  </si>
  <si>
    <t>середній обсяг витрат на виконання одного заходу</t>
  </si>
  <si>
    <t>динаміка обсягу видатків на запобігання та ліквідацію надзвичайних ситуацій порівняно з минулим роком</t>
  </si>
  <si>
    <t>5.4 « Виконання показників бюджетної програми порівняно із показниками попереднього року»:       (тис. грн)</t>
  </si>
  <si>
    <t>обсяг видатків на запобігання та ліквідіцію надзвичайних ситуацій та наслідків стихійного лиха</t>
  </si>
  <si>
    <t xml:space="preserve">Аналіз бюджетної програми показав, що кошти  направлені на заходи щодо запобігання та ліквідації надзвичайних ситуацій 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</si>
  <si>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</si>
  <si>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</si>
  <si>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</si>
  <si>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</si>
  <si>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залишок залишком плану (часткове виконання заходів міської програми через введення воєнного стану)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</si>
  <si>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часткове виконання заходів міської програми через введення воєнного стану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</si>
  <si>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залишок плану та зменшення кількості заходів (часткове виконання заходів міської програми через введення воєнного стану)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</si>
  <si>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залишок  плану та зменшення кількості заходів (часткове виконання заходів міської програми через введення воєнного стану)</t>
    </r>
  </si>
  <si>
    <t>Забезпечення реалізації заходів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ситуацій, забезпечення реалізації заходів в період воєнного стану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</si>
  <si>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на кінець звітного періоду (часткове виконання заходів міської програми через введення воєнного стану)</t>
    </r>
  </si>
  <si>
    <r>
      <t>Пояснення причин відхилень фактичних обсягів надходжень від планових:</t>
    </r>
    <r>
      <rPr>
        <i/>
        <sz val="11"/>
        <rFont val="Times New Roman"/>
        <family val="1"/>
        <charset val="204"/>
      </rPr>
      <t xml:space="preserve"> залишок планових асигнувань на кінець звітного періоду (часткове виконання заходів міської програми через введення воєнного стану)</t>
    </r>
  </si>
  <si>
    <t>Аналіз бюджетної програми показав, що кошти  використані за призначенням, але у зв'язку з активною фазою бойових дій деякі підрядні роботи не велися, будуть проведені в наступному бюджетному періоді, а інші були проведені по другій програмі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</si>
  <si>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Збільшення обсягів проведених видатків порівняно із аналогічними показниками попереднього року обумовлено зростанням цін на товари та послуги та зменшенням за спеціальним фондом тим, що у зв'язку з активною фазою бойових дій деякі підрядні роботи не велися, будуть проведені в наступному бюджетному періоді, а інші були проведені по другій програмі</t>
    </r>
  </si>
  <si>
    <t>Збільшення обсягів проведених видатків порівняно із аналогічними показниками попереднього року обумовлено зростанням цін на товари та послуги та зменшенням за спеціальним фондом тим, що у зв'язку з активною фазою бойових дій деякі підрядні роботи не велися, будуть проведені в наступному бюджетному періоді, а інші були проведені по другій програмі</t>
  </si>
  <si>
    <t>Динаміка результативних показників пояснюється збільшенням обсягів проведених видатків за загальним фондом порівняно із аналогічними показниками попереднього року , яке обумовлено зростанням цін на товари та послуги, зменшенням  за спеціальним фондом у зв'язку з активною фазою бойових дій деякі підрядні роботи не велися, будуть проведені в наступному бюджетному періоді, а інші були проведені по другій програмі та залишками планових асигнувань на кінець звітного періоду.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</si>
  <si>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та дебіторська  заборгованість 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</si>
  <si>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 Створення місцевого матеріального резерву для виконання заходів, спрямованих на запобігання, ліквідацію надзвичайних ситуацій техногенного і природного характеру та їх наслідків. Бюджетна програма виконана частково в умовах воєнного стану. Придбано 4 комплекти сирени оповіщення з комплектуючими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</si>
  <si>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Проведено заходи із запобігання та ліквідації надзвичайних ситуацій та наслідків стихійного лиха в умовах воєнного стану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</si>
</sst>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"/>
    <numFmt numFmtId="167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165" fontId="9" fillId="0" borderId="1" xfId="2" applyNumberFormat="1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2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13" fillId="0" borderId="0" xfId="3" applyFont="1" applyFill="1" applyAlignment="1">
      <alignment horizontal="left" vertical="center" wrapText="1"/>
    </xf>
    <xf numFmtId="0" fontId="3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167" fontId="2" fillId="0" borderId="1" xfId="3" applyNumberFormat="1" applyFont="1" applyFill="1" applyBorder="1" applyAlignment="1">
      <alignment horizontal="center" vertical="center" wrapText="1"/>
    </xf>
    <xf numFmtId="0" fontId="5" fillId="0" borderId="0" xfId="4" applyFont="1" applyFill="1" applyAlignment="1">
      <alignment horizontal="left" vertical="center" wrapText="1"/>
    </xf>
    <xf numFmtId="0" fontId="2" fillId="0" borderId="0" xfId="4" applyFont="1" applyFill="1" applyAlignment="1">
      <alignment horizontal="left" vertical="center" wrapText="1"/>
    </xf>
    <xf numFmtId="0" fontId="2" fillId="0" borderId="0" xfId="4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0" fontId="10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0" xfId="3" applyFont="1" applyFill="1" applyAlignment="1">
      <alignment horizontal="left" vertical="center" wrapText="1"/>
    </xf>
    <xf numFmtId="0" fontId="10" fillId="0" borderId="0" xfId="3" applyFont="1" applyFill="1" applyAlignment="1">
      <alignment horizontal="left" vertical="center" wrapText="1"/>
    </xf>
    <xf numFmtId="0" fontId="14" fillId="0" borderId="0" xfId="3" applyFont="1" applyFill="1" applyAlignment="1">
      <alignment horizontal="left" vertical="center" wrapText="1"/>
    </xf>
    <xf numFmtId="0" fontId="11" fillId="0" borderId="0" xfId="3" applyFont="1" applyFill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left" vertical="center" wrapText="1"/>
    </xf>
    <xf numFmtId="166" fontId="2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  <xf numFmtId="0" fontId="15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horizontal="center" vertical="center" wrapText="1"/>
    </xf>
  </cellXfs>
  <cellStyles count="7">
    <cellStyle name="Обычный" xfId="0" builtinId="0"/>
    <cellStyle name="Обычный 14" xfId="4"/>
    <cellStyle name="Обычный 3" xfId="1"/>
    <cellStyle name="Обычный 6" xfId="3"/>
    <cellStyle name="Обычный 6 2" xfId="5"/>
    <cellStyle name="Обычный 7" xfId="6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7"/>
  <sheetViews>
    <sheetView tabSelected="1" view="pageBreakPreview" topLeftCell="A100" zoomScale="115" zoomScaleNormal="85" zoomScaleSheetLayoutView="115" workbookViewId="0">
      <selection activeCell="A100" sqref="A1:XFD1048576"/>
    </sheetView>
  </sheetViews>
  <sheetFormatPr defaultColWidth="34" defaultRowHeight="12.75" x14ac:dyDescent="0.2"/>
  <cols>
    <col min="1" max="1" width="5.42578125" style="2" customWidth="1"/>
    <col min="2" max="2" width="34" style="2"/>
    <col min="3" max="3" width="10.5703125" style="2" customWidth="1"/>
    <col min="4" max="6" width="9.42578125" style="2" customWidth="1"/>
    <col min="7" max="7" width="9.28515625" style="2" customWidth="1"/>
    <col min="8" max="8" width="9.42578125" style="2" customWidth="1"/>
    <col min="9" max="9" width="10.85546875" style="2" customWidth="1"/>
    <col min="10" max="10" width="9.42578125" style="2" customWidth="1"/>
    <col min="11" max="11" width="13.140625" style="2" customWidth="1"/>
    <col min="12" max="16384" width="34" style="2"/>
  </cols>
  <sheetData>
    <row r="1" spans="1:11" x14ac:dyDescent="0.2">
      <c r="H1" s="3" t="s">
        <v>0</v>
      </c>
      <c r="I1" s="3"/>
      <c r="J1" s="3"/>
      <c r="K1" s="3"/>
    </row>
    <row r="2" spans="1:11" ht="29.45" customHeight="1" x14ac:dyDescent="0.2">
      <c r="H2" s="3" t="s">
        <v>1</v>
      </c>
      <c r="I2" s="3"/>
      <c r="J2" s="3"/>
      <c r="K2" s="3"/>
    </row>
    <row r="3" spans="1:11" ht="18.75" customHeight="1" x14ac:dyDescent="0.2">
      <c r="A3" s="4" t="s">
        <v>136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7.45" customHeight="1" x14ac:dyDescent="0.2">
      <c r="A4" s="5" t="s">
        <v>2</v>
      </c>
      <c r="B4" s="5" t="s">
        <v>3</v>
      </c>
      <c r="C4" s="5"/>
      <c r="D4" s="4" t="s">
        <v>4</v>
      </c>
      <c r="E4" s="4"/>
      <c r="F4" s="4"/>
      <c r="G4" s="4"/>
      <c r="H4" s="4"/>
      <c r="I4" s="4"/>
      <c r="J4" s="4"/>
      <c r="K4" s="4"/>
    </row>
    <row r="5" spans="1:11" ht="18" customHeight="1" x14ac:dyDescent="0.2">
      <c r="A5" s="6"/>
      <c r="B5" s="6" t="s">
        <v>5</v>
      </c>
      <c r="C5" s="6"/>
      <c r="D5" s="7" t="s">
        <v>6</v>
      </c>
      <c r="E5" s="7"/>
      <c r="F5" s="7"/>
      <c r="G5" s="7"/>
      <c r="H5" s="7"/>
      <c r="I5" s="7"/>
      <c r="J5" s="7"/>
      <c r="K5" s="7"/>
    </row>
    <row r="6" spans="1:11" ht="17.45" customHeight="1" x14ac:dyDescent="0.2">
      <c r="A6" s="5" t="s">
        <v>7</v>
      </c>
      <c r="B6" s="5" t="s">
        <v>8</v>
      </c>
      <c r="C6" s="5"/>
      <c r="D6" s="4" t="s">
        <v>4</v>
      </c>
      <c r="E6" s="4"/>
      <c r="F6" s="4"/>
      <c r="G6" s="4"/>
      <c r="H6" s="4"/>
      <c r="I6" s="4"/>
      <c r="J6" s="4"/>
      <c r="K6" s="4"/>
    </row>
    <row r="7" spans="1:11" ht="18" customHeight="1" x14ac:dyDescent="0.2">
      <c r="B7" s="6" t="s">
        <v>5</v>
      </c>
      <c r="D7" s="7" t="s">
        <v>9</v>
      </c>
      <c r="E7" s="7"/>
      <c r="F7" s="7"/>
      <c r="G7" s="7"/>
      <c r="H7" s="7"/>
      <c r="I7" s="7"/>
      <c r="J7" s="7"/>
      <c r="K7" s="7"/>
    </row>
    <row r="8" spans="1:11" s="5" customFormat="1" ht="37.15" customHeight="1" x14ac:dyDescent="0.2">
      <c r="A8" s="5" t="s">
        <v>10</v>
      </c>
      <c r="B8" s="5" t="s">
        <v>121</v>
      </c>
      <c r="C8" s="8" t="s">
        <v>122</v>
      </c>
      <c r="D8" s="9" t="s">
        <v>123</v>
      </c>
      <c r="E8" s="9"/>
      <c r="F8" s="9"/>
      <c r="G8" s="9"/>
      <c r="H8" s="9"/>
      <c r="I8" s="9"/>
      <c r="J8" s="9"/>
      <c r="K8" s="9"/>
    </row>
    <row r="9" spans="1:11" s="6" customFormat="1" ht="18.75" x14ac:dyDescent="0.2">
      <c r="A9" s="5"/>
      <c r="B9" s="6" t="s">
        <v>5</v>
      </c>
      <c r="C9" s="10" t="s">
        <v>11</v>
      </c>
    </row>
    <row r="10" spans="1:11" s="6" customFormat="1" ht="63.2" customHeight="1" x14ac:dyDescent="0.2">
      <c r="A10" s="5" t="s">
        <v>12</v>
      </c>
      <c r="B10" s="5" t="s">
        <v>13</v>
      </c>
      <c r="C10" s="11" t="s">
        <v>141</v>
      </c>
      <c r="D10" s="11"/>
      <c r="E10" s="11"/>
      <c r="F10" s="11"/>
      <c r="G10" s="11"/>
      <c r="H10" s="11"/>
      <c r="I10" s="11"/>
      <c r="J10" s="11"/>
      <c r="K10" s="11"/>
    </row>
    <row r="11" spans="1:11" s="6" customFormat="1" ht="16.899999999999999" customHeight="1" x14ac:dyDescent="0.2">
      <c r="A11" s="5" t="s">
        <v>14</v>
      </c>
      <c r="B11" s="12" t="s">
        <v>15</v>
      </c>
      <c r="C11" s="12"/>
      <c r="D11" s="12"/>
      <c r="E11" s="12"/>
      <c r="F11" s="12"/>
      <c r="G11" s="12"/>
      <c r="H11" s="12"/>
      <c r="I11" s="12"/>
      <c r="J11" s="12"/>
      <c r="K11" s="12"/>
    </row>
    <row r="12" spans="1:11" ht="18" customHeight="1" x14ac:dyDescent="0.2">
      <c r="A12" s="13" t="s">
        <v>16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ht="16.899999999999999" customHeight="1" x14ac:dyDescent="0.2">
      <c r="A13" s="15" t="s">
        <v>17</v>
      </c>
      <c r="B13" s="15" t="s">
        <v>18</v>
      </c>
      <c r="C13" s="16" t="s">
        <v>19</v>
      </c>
      <c r="D13" s="16"/>
      <c r="E13" s="16"/>
      <c r="F13" s="16" t="s">
        <v>20</v>
      </c>
      <c r="G13" s="16"/>
      <c r="H13" s="16"/>
      <c r="I13" s="16" t="s">
        <v>21</v>
      </c>
      <c r="J13" s="16"/>
      <c r="K13" s="16"/>
    </row>
    <row r="14" spans="1:11" ht="22.5" x14ac:dyDescent="0.2">
      <c r="A14" s="15"/>
      <c r="B14" s="15"/>
      <c r="C14" s="17" t="s">
        <v>22</v>
      </c>
      <c r="D14" s="17" t="s">
        <v>23</v>
      </c>
      <c r="E14" s="17" t="s">
        <v>24</v>
      </c>
      <c r="F14" s="17" t="s">
        <v>22</v>
      </c>
      <c r="G14" s="17" t="s">
        <v>25</v>
      </c>
      <c r="H14" s="17" t="s">
        <v>24</v>
      </c>
      <c r="I14" s="17" t="s">
        <v>26</v>
      </c>
      <c r="J14" s="17" t="s">
        <v>27</v>
      </c>
      <c r="K14" s="17" t="s">
        <v>24</v>
      </c>
    </row>
    <row r="15" spans="1:11" s="18" customFormat="1" ht="11.25" x14ac:dyDescent="0.2">
      <c r="A15" s="17"/>
      <c r="B15" s="17"/>
      <c r="C15" s="17" t="s">
        <v>28</v>
      </c>
      <c r="D15" s="17" t="s">
        <v>29</v>
      </c>
      <c r="E15" s="17" t="s">
        <v>30</v>
      </c>
      <c r="F15" s="17" t="s">
        <v>31</v>
      </c>
      <c r="G15" s="17" t="s">
        <v>32</v>
      </c>
      <c r="H15" s="17" t="s">
        <v>33</v>
      </c>
      <c r="I15" s="17" t="s">
        <v>34</v>
      </c>
      <c r="J15" s="17" t="s">
        <v>35</v>
      </c>
      <c r="K15" s="17" t="s">
        <v>36</v>
      </c>
    </row>
    <row r="16" spans="1:11" s="10" customFormat="1" ht="15" x14ac:dyDescent="0.2">
      <c r="A16" s="19" t="s">
        <v>37</v>
      </c>
      <c r="B16" s="20" t="s">
        <v>38</v>
      </c>
      <c r="C16" s="19">
        <v>329.16500000000002</v>
      </c>
      <c r="D16" s="21">
        <v>200</v>
      </c>
      <c r="E16" s="19">
        <f>C16+D16</f>
        <v>529.16499999999996</v>
      </c>
      <c r="F16" s="19">
        <v>93.215999999999994</v>
      </c>
      <c r="G16" s="21">
        <v>46</v>
      </c>
      <c r="H16" s="19">
        <f>F16+G16</f>
        <v>139.21600000000001</v>
      </c>
      <c r="I16" s="19">
        <f>C16-F16</f>
        <v>235.94900000000001</v>
      </c>
      <c r="J16" s="21">
        <f>D16-G16</f>
        <v>154</v>
      </c>
      <c r="K16" s="19">
        <f>I16+J16</f>
        <v>389.94900000000001</v>
      </c>
    </row>
    <row r="17" spans="1:11" s="24" customFormat="1" ht="35.25" customHeight="1" x14ac:dyDescent="0.2">
      <c r="A17" s="22" t="s">
        <v>142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</row>
    <row r="18" spans="1:11" ht="15.75" x14ac:dyDescent="0.2">
      <c r="A18" s="25"/>
      <c r="B18" s="25" t="s">
        <v>124</v>
      </c>
      <c r="C18" s="25"/>
      <c r="D18" s="25"/>
      <c r="E18" s="25"/>
      <c r="F18" s="25"/>
      <c r="G18" s="25"/>
      <c r="H18" s="25"/>
      <c r="I18" s="25"/>
      <c r="J18" s="25"/>
      <c r="K18" s="25"/>
    </row>
    <row r="19" spans="1:11" ht="50.25" customHeight="1" x14ac:dyDescent="0.2">
      <c r="A19" s="19">
        <v>1</v>
      </c>
      <c r="B19" s="26" t="s">
        <v>125</v>
      </c>
      <c r="C19" s="21">
        <v>329.16500000000002</v>
      </c>
      <c r="D19" s="21">
        <v>200</v>
      </c>
      <c r="E19" s="21">
        <f>C19+D19</f>
        <v>529.16499999999996</v>
      </c>
      <c r="F19" s="21">
        <v>93.215999999999994</v>
      </c>
      <c r="G19" s="21">
        <v>46</v>
      </c>
      <c r="H19" s="21">
        <f>F19+G19</f>
        <v>139.21600000000001</v>
      </c>
      <c r="I19" s="21">
        <f>C19-F19</f>
        <v>235.94900000000001</v>
      </c>
      <c r="J19" s="21">
        <f>D19-G19</f>
        <v>154</v>
      </c>
      <c r="K19" s="21">
        <f>I19+J19</f>
        <v>389.94900000000001</v>
      </c>
    </row>
    <row r="20" spans="1:11" s="24" customFormat="1" ht="35.25" customHeight="1" x14ac:dyDescent="0.2">
      <c r="A20" s="22" t="s">
        <v>142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21.6" customHeight="1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1" ht="36" x14ac:dyDescent="0.2">
      <c r="A22" s="25" t="s">
        <v>41</v>
      </c>
      <c r="B22" s="25" t="s">
        <v>42</v>
      </c>
      <c r="C22" s="27" t="s">
        <v>43</v>
      </c>
      <c r="D22" s="27" t="s">
        <v>44</v>
      </c>
      <c r="E22" s="27" t="s">
        <v>45</v>
      </c>
    </row>
    <row r="23" spans="1:11" ht="15" x14ac:dyDescent="0.2">
      <c r="A23" s="25" t="s">
        <v>37</v>
      </c>
      <c r="B23" s="25" t="s">
        <v>46</v>
      </c>
      <c r="C23" s="25" t="s">
        <v>47</v>
      </c>
      <c r="D23" s="25"/>
      <c r="E23" s="25" t="s">
        <v>47</v>
      </c>
    </row>
    <row r="24" spans="1:11" ht="15" x14ac:dyDescent="0.2">
      <c r="A24" s="25"/>
      <c r="B24" s="25" t="s">
        <v>39</v>
      </c>
      <c r="C24" s="25"/>
      <c r="D24" s="25"/>
      <c r="E24" s="25"/>
    </row>
    <row r="25" spans="1:11" ht="15" x14ac:dyDescent="0.2">
      <c r="A25" s="25" t="s">
        <v>48</v>
      </c>
      <c r="B25" s="25" t="s">
        <v>49</v>
      </c>
      <c r="C25" s="25" t="s">
        <v>47</v>
      </c>
      <c r="D25" s="25"/>
      <c r="E25" s="25" t="s">
        <v>47</v>
      </c>
    </row>
    <row r="26" spans="1:11" ht="15" x14ac:dyDescent="0.2">
      <c r="A26" s="25" t="s">
        <v>50</v>
      </c>
      <c r="B26" s="25" t="s">
        <v>51</v>
      </c>
      <c r="C26" s="25" t="s">
        <v>47</v>
      </c>
      <c r="D26" s="25"/>
      <c r="E26" s="25" t="s">
        <v>47</v>
      </c>
    </row>
    <row r="27" spans="1:11" x14ac:dyDescent="0.2">
      <c r="A27" s="15" t="s">
        <v>52</v>
      </c>
      <c r="B27" s="15"/>
      <c r="C27" s="15"/>
      <c r="D27" s="15"/>
      <c r="E27" s="15"/>
    </row>
    <row r="28" spans="1:11" ht="15" x14ac:dyDescent="0.2">
      <c r="A28" s="25" t="s">
        <v>53</v>
      </c>
      <c r="B28" s="25" t="s">
        <v>54</v>
      </c>
      <c r="C28" s="21">
        <v>200</v>
      </c>
      <c r="D28" s="21">
        <v>46</v>
      </c>
      <c r="E28" s="21">
        <f t="shared" ref="E28" si="0">SUM(E30:E33)</f>
        <v>154</v>
      </c>
    </row>
    <row r="29" spans="1:11" ht="15" x14ac:dyDescent="0.2">
      <c r="A29" s="25"/>
      <c r="B29" s="25" t="s">
        <v>39</v>
      </c>
      <c r="C29" s="21"/>
      <c r="D29" s="21"/>
      <c r="E29" s="21"/>
    </row>
    <row r="30" spans="1:11" ht="15" x14ac:dyDescent="0.2">
      <c r="A30" s="25" t="s">
        <v>55</v>
      </c>
      <c r="B30" s="25" t="s">
        <v>49</v>
      </c>
      <c r="C30" s="21"/>
      <c r="D30" s="21"/>
      <c r="E30" s="21">
        <f>C30-D30</f>
        <v>0</v>
      </c>
    </row>
    <row r="31" spans="1:11" ht="15" x14ac:dyDescent="0.2">
      <c r="A31" s="25" t="s">
        <v>56</v>
      </c>
      <c r="B31" s="25" t="s">
        <v>57</v>
      </c>
      <c r="C31" s="21"/>
      <c r="D31" s="21"/>
      <c r="E31" s="21">
        <f t="shared" ref="E31:E33" si="1">C31-D31</f>
        <v>0</v>
      </c>
    </row>
    <row r="32" spans="1:11" ht="15" x14ac:dyDescent="0.2">
      <c r="A32" s="25" t="s">
        <v>58</v>
      </c>
      <c r="B32" s="25" t="s">
        <v>59</v>
      </c>
      <c r="C32" s="21"/>
      <c r="D32" s="21"/>
      <c r="E32" s="21">
        <f t="shared" si="1"/>
        <v>0</v>
      </c>
    </row>
    <row r="33" spans="1:11" ht="15" x14ac:dyDescent="0.2">
      <c r="A33" s="25" t="s">
        <v>60</v>
      </c>
      <c r="B33" s="25" t="s">
        <v>61</v>
      </c>
      <c r="C33" s="21">
        <v>200</v>
      </c>
      <c r="D33" s="21">
        <v>46</v>
      </c>
      <c r="E33" s="21">
        <f t="shared" si="1"/>
        <v>154</v>
      </c>
    </row>
    <row r="34" spans="1:11" ht="40.5" customHeight="1" x14ac:dyDescent="0.2">
      <c r="A34" s="28" t="s">
        <v>143</v>
      </c>
      <c r="B34" s="15"/>
      <c r="C34" s="15"/>
      <c r="D34" s="15"/>
      <c r="E34" s="15"/>
    </row>
    <row r="35" spans="1:11" ht="15" x14ac:dyDescent="0.2">
      <c r="A35" s="25" t="s">
        <v>62</v>
      </c>
      <c r="B35" s="25" t="s">
        <v>63</v>
      </c>
      <c r="C35" s="25" t="s">
        <v>47</v>
      </c>
      <c r="D35" s="25"/>
      <c r="E35" s="25"/>
    </row>
    <row r="36" spans="1:11" ht="15" x14ac:dyDescent="0.2">
      <c r="A36" s="25"/>
      <c r="B36" s="25" t="s">
        <v>39</v>
      </c>
      <c r="C36" s="25"/>
      <c r="D36" s="25"/>
      <c r="E36" s="25"/>
    </row>
    <row r="37" spans="1:11" ht="15" x14ac:dyDescent="0.2">
      <c r="A37" s="25" t="s">
        <v>64</v>
      </c>
      <c r="B37" s="25" t="s">
        <v>49</v>
      </c>
      <c r="C37" s="25" t="s">
        <v>47</v>
      </c>
      <c r="D37" s="25"/>
      <c r="E37" s="25"/>
    </row>
    <row r="38" spans="1:11" ht="15" x14ac:dyDescent="0.2">
      <c r="A38" s="25" t="s">
        <v>65</v>
      </c>
      <c r="B38" s="25" t="s">
        <v>61</v>
      </c>
      <c r="C38" s="25" t="s">
        <v>47</v>
      </c>
      <c r="D38" s="25"/>
      <c r="E38" s="25"/>
    </row>
    <row r="40" spans="1:11" ht="16.149999999999999" customHeight="1" x14ac:dyDescent="0.2">
      <c r="A40" s="13" t="s">
        <v>66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</row>
    <row r="42" spans="1:11" x14ac:dyDescent="0.2">
      <c r="A42" s="15" t="s">
        <v>41</v>
      </c>
      <c r="B42" s="15" t="s">
        <v>42</v>
      </c>
      <c r="C42" s="15" t="s">
        <v>67</v>
      </c>
      <c r="D42" s="15"/>
      <c r="E42" s="15"/>
      <c r="F42" s="15" t="s">
        <v>68</v>
      </c>
      <c r="G42" s="15"/>
      <c r="H42" s="15"/>
      <c r="I42" s="15" t="s">
        <v>69</v>
      </c>
      <c r="J42" s="15"/>
      <c r="K42" s="15"/>
    </row>
    <row r="43" spans="1:11" ht="22.9" customHeight="1" x14ac:dyDescent="0.2">
      <c r="A43" s="15"/>
      <c r="B43" s="15"/>
      <c r="C43" s="17" t="s">
        <v>70</v>
      </c>
      <c r="D43" s="17" t="s">
        <v>71</v>
      </c>
      <c r="E43" s="17" t="s">
        <v>24</v>
      </c>
      <c r="F43" s="17" t="s">
        <v>70</v>
      </c>
      <c r="G43" s="17" t="s">
        <v>71</v>
      </c>
      <c r="H43" s="17" t="s">
        <v>24</v>
      </c>
      <c r="I43" s="17" t="s">
        <v>70</v>
      </c>
      <c r="J43" s="17" t="s">
        <v>71</v>
      </c>
      <c r="K43" s="17" t="s">
        <v>24</v>
      </c>
    </row>
    <row r="44" spans="1:11" s="31" customFormat="1" ht="14.25" x14ac:dyDescent="0.2">
      <c r="A44" s="29" t="s">
        <v>72</v>
      </c>
      <c r="B44" s="29" t="s">
        <v>73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1:11" ht="36" x14ac:dyDescent="0.2">
      <c r="A45" s="25">
        <v>1</v>
      </c>
      <c r="B45" s="32" t="s">
        <v>126</v>
      </c>
      <c r="C45" s="19">
        <v>329165</v>
      </c>
      <c r="D45" s="19">
        <v>200000</v>
      </c>
      <c r="E45" s="19">
        <f t="shared" ref="E45" si="2">C45+D45</f>
        <v>529165</v>
      </c>
      <c r="F45" s="19">
        <v>93216</v>
      </c>
      <c r="G45" s="19">
        <v>46000</v>
      </c>
      <c r="H45" s="19">
        <f>F45+G45</f>
        <v>139216</v>
      </c>
      <c r="I45" s="19">
        <f t="shared" ref="I45:J45" si="3">F45-C45</f>
        <v>-235949</v>
      </c>
      <c r="J45" s="19">
        <f t="shared" si="3"/>
        <v>-154000</v>
      </c>
      <c r="K45" s="19">
        <f t="shared" ref="K45" si="4">I45+J45</f>
        <v>-389949</v>
      </c>
    </row>
    <row r="46" spans="1:11" ht="35.25" customHeight="1" x14ac:dyDescent="0.2">
      <c r="A46" s="13" t="s">
        <v>137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</row>
    <row r="47" spans="1:11" s="31" customFormat="1" ht="14.25" x14ac:dyDescent="0.2">
      <c r="A47" s="29" t="s">
        <v>74</v>
      </c>
      <c r="B47" s="29" t="s">
        <v>75</v>
      </c>
      <c r="C47" s="30"/>
      <c r="D47" s="30"/>
      <c r="E47" s="30"/>
      <c r="F47" s="30"/>
      <c r="G47" s="30"/>
      <c r="H47" s="30"/>
      <c r="I47" s="30"/>
      <c r="J47" s="30"/>
      <c r="K47" s="30"/>
    </row>
    <row r="48" spans="1:11" ht="45" customHeight="1" x14ac:dyDescent="0.2">
      <c r="A48" s="25">
        <v>2</v>
      </c>
      <c r="B48" s="32" t="s">
        <v>127</v>
      </c>
      <c r="C48" s="19">
        <v>4</v>
      </c>
      <c r="D48" s="19">
        <v>1</v>
      </c>
      <c r="E48" s="19">
        <f>C48+D48</f>
        <v>5</v>
      </c>
      <c r="F48" s="19">
        <v>2</v>
      </c>
      <c r="G48" s="19">
        <v>1</v>
      </c>
      <c r="H48" s="19">
        <f>F48+G48</f>
        <v>3</v>
      </c>
      <c r="I48" s="19">
        <f t="shared" ref="I48:J48" si="5">F48-C48</f>
        <v>-2</v>
      </c>
      <c r="J48" s="19">
        <f t="shared" si="5"/>
        <v>0</v>
      </c>
      <c r="K48" s="19">
        <f>I48+J48</f>
        <v>-2</v>
      </c>
    </row>
    <row r="49" spans="1:11" ht="34.5" customHeight="1" x14ac:dyDescent="0.2">
      <c r="A49" s="13" t="s">
        <v>138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</row>
    <row r="50" spans="1:11" s="31" customFormat="1" ht="14.25" x14ac:dyDescent="0.2">
      <c r="A50" s="29" t="s">
        <v>76</v>
      </c>
      <c r="B50" s="29" t="s">
        <v>77</v>
      </c>
      <c r="C50" s="30"/>
      <c r="D50" s="30"/>
      <c r="E50" s="30"/>
      <c r="F50" s="30"/>
      <c r="G50" s="30"/>
      <c r="H50" s="30"/>
      <c r="I50" s="30"/>
      <c r="J50" s="30"/>
      <c r="K50" s="30"/>
    </row>
    <row r="51" spans="1:11" ht="33.75" customHeight="1" x14ac:dyDescent="0.2">
      <c r="A51" s="25">
        <v>3</v>
      </c>
      <c r="B51" s="32" t="s">
        <v>128</v>
      </c>
      <c r="C51" s="19">
        <v>82291.25</v>
      </c>
      <c r="D51" s="19">
        <v>200000</v>
      </c>
      <c r="E51" s="19">
        <v>105833</v>
      </c>
      <c r="F51" s="19">
        <v>46608</v>
      </c>
      <c r="G51" s="19">
        <v>46000</v>
      </c>
      <c r="H51" s="19">
        <v>46405.33</v>
      </c>
      <c r="I51" s="19">
        <f t="shared" ref="I51:K51" si="6">F51-C51</f>
        <v>-35683.25</v>
      </c>
      <c r="J51" s="19">
        <f t="shared" si="6"/>
        <v>-154000</v>
      </c>
      <c r="K51" s="19">
        <f t="shared" si="6"/>
        <v>-59427.67</v>
      </c>
    </row>
    <row r="52" spans="1:11" ht="39.75" customHeight="1" x14ac:dyDescent="0.2">
      <c r="A52" s="13" t="s">
        <v>139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</row>
    <row r="53" spans="1:11" s="31" customFormat="1" ht="14.25" x14ac:dyDescent="0.2">
      <c r="A53" s="29">
        <v>4</v>
      </c>
      <c r="B53" s="33" t="s">
        <v>78</v>
      </c>
      <c r="C53" s="30"/>
      <c r="D53" s="30"/>
      <c r="E53" s="30"/>
      <c r="F53" s="30"/>
      <c r="G53" s="30"/>
      <c r="H53" s="30"/>
      <c r="I53" s="30"/>
      <c r="J53" s="30"/>
      <c r="K53" s="30"/>
    </row>
    <row r="54" spans="1:11" ht="42.75" customHeight="1" x14ac:dyDescent="0.2">
      <c r="A54" s="25">
        <v>4</v>
      </c>
      <c r="B54" s="32" t="s">
        <v>79</v>
      </c>
      <c r="C54" s="19">
        <v>100</v>
      </c>
      <c r="D54" s="19">
        <v>23</v>
      </c>
      <c r="E54" s="19">
        <v>70.89</v>
      </c>
      <c r="F54" s="19">
        <v>36.630000000000003</v>
      </c>
      <c r="G54" s="19">
        <v>23</v>
      </c>
      <c r="H54" s="19">
        <v>26.3</v>
      </c>
      <c r="I54" s="19">
        <f t="shared" ref="I54:J54" si="7">F54-C54</f>
        <v>-63.37</v>
      </c>
      <c r="J54" s="19">
        <f t="shared" si="7"/>
        <v>0</v>
      </c>
      <c r="K54" s="19">
        <v>-44.59</v>
      </c>
    </row>
    <row r="55" spans="1:11" ht="45.75" customHeight="1" x14ac:dyDescent="0.2">
      <c r="A55" s="13" t="s">
        <v>140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</row>
    <row r="56" spans="1:11" ht="33" customHeight="1" x14ac:dyDescent="0.2">
      <c r="A56" s="34" t="s">
        <v>80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22.5" customHeight="1" x14ac:dyDescent="0.2">
      <c r="A57" s="36" t="s">
        <v>81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 ht="13.15" customHeight="1" x14ac:dyDescent="0.2">
      <c r="A58" s="37" t="s">
        <v>82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1" ht="29.25" customHeight="1" x14ac:dyDescent="0.2">
      <c r="A59" s="36" t="s">
        <v>144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 ht="17.45" customHeight="1" x14ac:dyDescent="0.2">
      <c r="A60" s="13" t="s">
        <v>130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</row>
    <row r="61" spans="1:11" ht="28.35" customHeight="1" x14ac:dyDescent="0.2">
      <c r="A61" s="15" t="s">
        <v>41</v>
      </c>
      <c r="B61" s="15" t="s">
        <v>42</v>
      </c>
      <c r="C61" s="16" t="s">
        <v>83</v>
      </c>
      <c r="D61" s="16"/>
      <c r="E61" s="16"/>
      <c r="F61" s="16" t="s">
        <v>84</v>
      </c>
      <c r="G61" s="16"/>
      <c r="H61" s="16"/>
      <c r="I61" s="38" t="s">
        <v>85</v>
      </c>
      <c r="J61" s="16"/>
      <c r="K61" s="16"/>
    </row>
    <row r="62" spans="1:11" s="18" customFormat="1" ht="20.45" customHeight="1" x14ac:dyDescent="0.2">
      <c r="A62" s="15"/>
      <c r="B62" s="15"/>
      <c r="C62" s="17" t="s">
        <v>22</v>
      </c>
      <c r="D62" s="17" t="s">
        <v>23</v>
      </c>
      <c r="E62" s="17" t="s">
        <v>24</v>
      </c>
      <c r="F62" s="17" t="s">
        <v>22</v>
      </c>
      <c r="G62" s="17" t="s">
        <v>23</v>
      </c>
      <c r="H62" s="17" t="s">
        <v>24</v>
      </c>
      <c r="I62" s="17" t="s">
        <v>22</v>
      </c>
      <c r="J62" s="17" t="s">
        <v>23</v>
      </c>
      <c r="K62" s="17" t="s">
        <v>24</v>
      </c>
    </row>
    <row r="63" spans="1:11" ht="15" x14ac:dyDescent="0.2">
      <c r="A63" s="25"/>
      <c r="B63" s="25" t="s">
        <v>86</v>
      </c>
      <c r="C63" s="19">
        <v>62.631</v>
      </c>
      <c r="D63" s="21">
        <v>47.685000000000002</v>
      </c>
      <c r="E63" s="19">
        <f>C63+D63</f>
        <v>110.316</v>
      </c>
      <c r="F63" s="19">
        <v>93.215999999999994</v>
      </c>
      <c r="G63" s="21">
        <v>46</v>
      </c>
      <c r="H63" s="21">
        <f>F63+G63</f>
        <v>139.21600000000001</v>
      </c>
      <c r="I63" s="1">
        <f>F63/C63*100</f>
        <v>148.83364468074913</v>
      </c>
      <c r="J63" s="1">
        <f>G63/D63*100</f>
        <v>96.466394044248716</v>
      </c>
      <c r="K63" s="1">
        <f>H63/E63*100</f>
        <v>126.19746908879945</v>
      </c>
    </row>
    <row r="64" spans="1:11" ht="60.75" customHeight="1" x14ac:dyDescent="0.2">
      <c r="A64" s="39" t="s">
        <v>145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ht="15" x14ac:dyDescent="0.2">
      <c r="A65" s="25"/>
      <c r="B65" s="25" t="s">
        <v>39</v>
      </c>
      <c r="C65" s="25"/>
      <c r="D65" s="25"/>
      <c r="E65" s="25"/>
      <c r="F65" s="40"/>
      <c r="G65" s="40"/>
      <c r="H65" s="40"/>
      <c r="I65" s="40"/>
      <c r="J65" s="40"/>
      <c r="K65" s="40"/>
    </row>
    <row r="66" spans="1:11" ht="48.6" customHeight="1" x14ac:dyDescent="0.2">
      <c r="A66" s="25">
        <v>1</v>
      </c>
      <c r="B66" s="26" t="s">
        <v>123</v>
      </c>
      <c r="C66" s="19">
        <v>62.631</v>
      </c>
      <c r="D66" s="19">
        <v>47.685000000000002</v>
      </c>
      <c r="E66" s="21">
        <f>C66+D66</f>
        <v>110.316</v>
      </c>
      <c r="F66" s="19">
        <v>93.215999999999994</v>
      </c>
      <c r="G66" s="21">
        <v>46</v>
      </c>
      <c r="H66" s="21">
        <f>F66+G66</f>
        <v>139.21600000000001</v>
      </c>
      <c r="I66" s="21">
        <f>F66/C66*100</f>
        <v>148.83364468074913</v>
      </c>
      <c r="J66" s="21">
        <f>G66/D66*100</f>
        <v>96.466394044248716</v>
      </c>
      <c r="K66" s="1">
        <f>H66/E66*100</f>
        <v>126.19746908879945</v>
      </c>
    </row>
    <row r="67" spans="1:11" ht="30.6" customHeight="1" x14ac:dyDescent="0.2">
      <c r="A67" s="41" t="s">
        <v>87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ht="55.5" customHeight="1" x14ac:dyDescent="0.2">
      <c r="A68" s="42" t="s">
        <v>146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31" customFormat="1" ht="14.25" x14ac:dyDescent="0.2">
      <c r="A69" s="29" t="s">
        <v>72</v>
      </c>
      <c r="B69" s="29" t="s">
        <v>73</v>
      </c>
      <c r="C69" s="19"/>
      <c r="D69" s="19"/>
      <c r="E69" s="19"/>
      <c r="F69" s="19"/>
      <c r="G69" s="19"/>
      <c r="H69" s="19"/>
      <c r="I69" s="43"/>
      <c r="J69" s="43"/>
      <c r="K69" s="43"/>
    </row>
    <row r="70" spans="1:11" ht="36" x14ac:dyDescent="0.2">
      <c r="A70" s="25">
        <v>1</v>
      </c>
      <c r="B70" s="32" t="s">
        <v>131</v>
      </c>
      <c r="C70" s="19">
        <v>62631</v>
      </c>
      <c r="D70" s="19">
        <v>47685</v>
      </c>
      <c r="E70" s="19">
        <f t="shared" ref="E70" si="8">C70+D70</f>
        <v>110316</v>
      </c>
      <c r="F70" s="19">
        <v>93216</v>
      </c>
      <c r="G70" s="19">
        <v>46000</v>
      </c>
      <c r="H70" s="19">
        <f t="shared" ref="H70" si="9">F70+G70</f>
        <v>139216</v>
      </c>
      <c r="I70" s="1">
        <f>F70/C70*100</f>
        <v>148.83364468074916</v>
      </c>
      <c r="J70" s="1">
        <f>G70/D70*100</f>
        <v>96.466394044248716</v>
      </c>
      <c r="K70" s="1">
        <f>H70/E70*100</f>
        <v>126.19746908879945</v>
      </c>
    </row>
    <row r="71" spans="1:11" s="31" customFormat="1" ht="14.25" x14ac:dyDescent="0.2">
      <c r="A71" s="29" t="s">
        <v>74</v>
      </c>
      <c r="B71" s="29" t="s">
        <v>75</v>
      </c>
      <c r="C71" s="44"/>
      <c r="D71" s="44"/>
      <c r="E71" s="44"/>
      <c r="F71" s="44"/>
      <c r="G71" s="44"/>
      <c r="H71" s="44"/>
      <c r="I71" s="1"/>
      <c r="J71" s="43"/>
      <c r="K71" s="1"/>
    </row>
    <row r="72" spans="1:11" ht="36" x14ac:dyDescent="0.2">
      <c r="A72" s="25">
        <v>2</v>
      </c>
      <c r="B72" s="32" t="s">
        <v>127</v>
      </c>
      <c r="C72" s="19">
        <v>2</v>
      </c>
      <c r="D72" s="19">
        <v>1</v>
      </c>
      <c r="E72" s="19">
        <f t="shared" ref="E72" si="10">C72+D72</f>
        <v>3</v>
      </c>
      <c r="F72" s="19">
        <v>2</v>
      </c>
      <c r="G72" s="19">
        <v>1</v>
      </c>
      <c r="H72" s="19">
        <f t="shared" ref="H72" si="11">F72+G72</f>
        <v>3</v>
      </c>
      <c r="I72" s="1">
        <f>F72/C72*100</f>
        <v>100</v>
      </c>
      <c r="J72" s="1">
        <f>G72/D72*100</f>
        <v>100</v>
      </c>
      <c r="K72" s="1">
        <f>H72/E72*100</f>
        <v>100</v>
      </c>
    </row>
    <row r="73" spans="1:11" s="31" customFormat="1" ht="14.25" x14ac:dyDescent="0.2">
      <c r="A73" s="29" t="s">
        <v>76</v>
      </c>
      <c r="B73" s="29" t="s">
        <v>77</v>
      </c>
      <c r="C73" s="44"/>
      <c r="D73" s="44"/>
      <c r="E73" s="19"/>
      <c r="F73" s="44"/>
      <c r="G73" s="44"/>
      <c r="H73" s="19"/>
      <c r="I73" s="1"/>
      <c r="J73" s="43"/>
      <c r="K73" s="1"/>
    </row>
    <row r="74" spans="1:11" ht="33.75" customHeight="1" x14ac:dyDescent="0.2">
      <c r="A74" s="25">
        <v>3</v>
      </c>
      <c r="B74" s="32" t="s">
        <v>128</v>
      </c>
      <c r="C74" s="19">
        <v>31315.5</v>
      </c>
      <c r="D74" s="19">
        <v>47685</v>
      </c>
      <c r="E74" s="19">
        <f t="shared" ref="E74" si="12">C74+D74</f>
        <v>79000.5</v>
      </c>
      <c r="F74" s="19">
        <v>46608</v>
      </c>
      <c r="G74" s="19">
        <v>46000</v>
      </c>
      <c r="H74" s="19">
        <v>46405.33</v>
      </c>
      <c r="I74" s="1">
        <f>F74/C74*100</f>
        <v>148.83364468074916</v>
      </c>
      <c r="J74" s="1">
        <f>G74/D74*100</f>
        <v>96.466394044248716</v>
      </c>
      <c r="K74" s="1">
        <f>H74/E74*100</f>
        <v>58.740552274985603</v>
      </c>
    </row>
    <row r="75" spans="1:11" s="31" customFormat="1" ht="14.25" x14ac:dyDescent="0.2">
      <c r="A75" s="29">
        <v>4</v>
      </c>
      <c r="B75" s="33" t="s">
        <v>78</v>
      </c>
      <c r="C75" s="44"/>
      <c r="D75" s="44"/>
      <c r="E75" s="44"/>
      <c r="F75" s="44"/>
      <c r="G75" s="44"/>
      <c r="H75" s="44"/>
      <c r="I75" s="1"/>
      <c r="J75" s="43"/>
      <c r="K75" s="1"/>
    </row>
    <row r="76" spans="1:11" ht="30.75" customHeight="1" x14ac:dyDescent="0.2">
      <c r="A76" s="25">
        <v>4</v>
      </c>
      <c r="B76" s="32" t="s">
        <v>79</v>
      </c>
      <c r="C76" s="19">
        <v>72.31</v>
      </c>
      <c r="D76" s="19">
        <v>100</v>
      </c>
      <c r="E76" s="19">
        <f t="shared" ref="E76:E77" si="13">C76+D76</f>
        <v>172.31</v>
      </c>
      <c r="F76" s="19">
        <v>36.630000000000003</v>
      </c>
      <c r="G76" s="19">
        <v>23</v>
      </c>
      <c r="H76" s="19">
        <v>26.3</v>
      </c>
      <c r="I76" s="1">
        <f>F76/C76*100</f>
        <v>50.656893928917171</v>
      </c>
      <c r="J76" s="1">
        <f>G76/D76*100</f>
        <v>23</v>
      </c>
      <c r="K76" s="1">
        <f>H76/E76*100</f>
        <v>15.263188439440542</v>
      </c>
    </row>
    <row r="77" spans="1:11" ht="38.25" customHeight="1" x14ac:dyDescent="0.2">
      <c r="A77" s="25">
        <v>5</v>
      </c>
      <c r="B77" s="32" t="s">
        <v>129</v>
      </c>
      <c r="C77" s="19">
        <v>14.44</v>
      </c>
      <c r="D77" s="19">
        <v>43.51</v>
      </c>
      <c r="E77" s="19">
        <f t="shared" si="13"/>
        <v>57.949999999999996</v>
      </c>
      <c r="F77" s="19"/>
      <c r="G77" s="19"/>
      <c r="H77" s="19"/>
      <c r="I77" s="19"/>
      <c r="J77" s="19"/>
      <c r="K77" s="19"/>
    </row>
    <row r="78" spans="1:11" ht="17.45" customHeight="1" x14ac:dyDescent="0.2">
      <c r="A78" s="41" t="s">
        <v>88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</row>
    <row r="79" spans="1:11" ht="64.5" customHeight="1" x14ac:dyDescent="0.2">
      <c r="A79" s="42" t="s">
        <v>147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13.9" customHeight="1" x14ac:dyDescent="0.2">
      <c r="A80" s="45" t="s">
        <v>89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</row>
    <row r="81" spans="1:11" ht="18" customHeight="1" x14ac:dyDescent="0.2">
      <c r="A81" s="36" t="s">
        <v>132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 ht="15" customHeight="1" x14ac:dyDescent="0.2">
      <c r="A82" s="13" t="s">
        <v>90</v>
      </c>
      <c r="B82" s="14"/>
      <c r="C82" s="14"/>
      <c r="D82" s="14"/>
      <c r="E82" s="14"/>
      <c r="F82" s="14"/>
      <c r="G82" s="14"/>
      <c r="H82" s="14"/>
      <c r="I82" s="14"/>
      <c r="J82" s="14"/>
      <c r="K82" s="14"/>
    </row>
    <row r="83" spans="1:11" ht="72" x14ac:dyDescent="0.2">
      <c r="A83" s="25" t="s">
        <v>91</v>
      </c>
      <c r="B83" s="25" t="s">
        <v>42</v>
      </c>
      <c r="C83" s="27" t="s">
        <v>92</v>
      </c>
      <c r="D83" s="27" t="s">
        <v>93</v>
      </c>
      <c r="E83" s="27" t="s">
        <v>94</v>
      </c>
      <c r="F83" s="27" t="s">
        <v>45</v>
      </c>
      <c r="G83" s="27" t="s">
        <v>95</v>
      </c>
      <c r="H83" s="27" t="s">
        <v>96</v>
      </c>
    </row>
    <row r="84" spans="1:11" ht="15" x14ac:dyDescent="0.2">
      <c r="A84" s="25" t="s">
        <v>37</v>
      </c>
      <c r="B84" s="25" t="s">
        <v>53</v>
      </c>
      <c r="C84" s="25" t="s">
        <v>62</v>
      </c>
      <c r="D84" s="25" t="s">
        <v>97</v>
      </c>
      <c r="E84" s="25" t="s">
        <v>98</v>
      </c>
      <c r="F84" s="25" t="s">
        <v>99</v>
      </c>
      <c r="G84" s="25" t="s">
        <v>100</v>
      </c>
      <c r="H84" s="25" t="s">
        <v>101</v>
      </c>
    </row>
    <row r="85" spans="1:11" ht="15" x14ac:dyDescent="0.2">
      <c r="A85" s="25" t="s">
        <v>102</v>
      </c>
      <c r="B85" s="25" t="s">
        <v>103</v>
      </c>
      <c r="C85" s="25" t="s">
        <v>47</v>
      </c>
      <c r="D85" s="25"/>
      <c r="E85" s="25"/>
      <c r="F85" s="25">
        <f>E85-D85</f>
        <v>0</v>
      </c>
      <c r="G85" s="25" t="s">
        <v>47</v>
      </c>
      <c r="H85" s="25" t="s">
        <v>47</v>
      </c>
    </row>
    <row r="86" spans="1:11" ht="15" x14ac:dyDescent="0.2">
      <c r="A86" s="25"/>
      <c r="B86" s="25" t="s">
        <v>104</v>
      </c>
      <c r="C86" s="25" t="s">
        <v>47</v>
      </c>
      <c r="D86" s="25"/>
      <c r="E86" s="25"/>
      <c r="F86" s="25">
        <f t="shared" ref="F86:F87" si="14">E86-D86</f>
        <v>0</v>
      </c>
      <c r="G86" s="25" t="s">
        <v>47</v>
      </c>
      <c r="H86" s="25" t="s">
        <v>47</v>
      </c>
    </row>
    <row r="87" spans="1:11" ht="30" x14ac:dyDescent="0.2">
      <c r="A87" s="25"/>
      <c r="B87" s="25" t="s">
        <v>105</v>
      </c>
      <c r="C87" s="25" t="s">
        <v>47</v>
      </c>
      <c r="D87" s="25"/>
      <c r="E87" s="25"/>
      <c r="F87" s="25">
        <f t="shared" si="14"/>
        <v>0</v>
      </c>
      <c r="G87" s="25" t="s">
        <v>47</v>
      </c>
      <c r="H87" s="25" t="s">
        <v>47</v>
      </c>
    </row>
    <row r="88" spans="1:11" ht="15" x14ac:dyDescent="0.2">
      <c r="A88" s="25"/>
      <c r="B88" s="25" t="s">
        <v>106</v>
      </c>
      <c r="C88" s="25" t="s">
        <v>47</v>
      </c>
      <c r="D88" s="25"/>
      <c r="E88" s="25"/>
      <c r="F88" s="25"/>
      <c r="G88" s="25" t="s">
        <v>47</v>
      </c>
      <c r="H88" s="25" t="s">
        <v>47</v>
      </c>
    </row>
    <row r="89" spans="1:11" ht="15" x14ac:dyDescent="0.2">
      <c r="A89" s="25"/>
      <c r="B89" s="25" t="s">
        <v>107</v>
      </c>
      <c r="C89" s="25" t="s">
        <v>47</v>
      </c>
      <c r="D89" s="25"/>
      <c r="E89" s="25"/>
      <c r="F89" s="25"/>
      <c r="G89" s="25" t="s">
        <v>47</v>
      </c>
      <c r="H89" s="25" t="s">
        <v>47</v>
      </c>
    </row>
    <row r="90" spans="1:11" x14ac:dyDescent="0.2">
      <c r="A90" s="28" t="s">
        <v>108</v>
      </c>
      <c r="B90" s="15"/>
      <c r="C90" s="15"/>
      <c r="D90" s="15"/>
      <c r="E90" s="15"/>
      <c r="F90" s="15"/>
      <c r="G90" s="15"/>
      <c r="H90" s="15"/>
    </row>
    <row r="91" spans="1:11" ht="15" x14ac:dyDescent="0.2">
      <c r="A91" s="25" t="s">
        <v>53</v>
      </c>
      <c r="B91" s="25" t="s">
        <v>109</v>
      </c>
      <c r="C91" s="25" t="s">
        <v>47</v>
      </c>
      <c r="D91" s="25"/>
      <c r="E91" s="25"/>
      <c r="F91" s="25">
        <f t="shared" ref="F91" si="15">E91-D91</f>
        <v>0</v>
      </c>
      <c r="G91" s="25" t="s">
        <v>47</v>
      </c>
      <c r="H91" s="25" t="s">
        <v>47</v>
      </c>
    </row>
    <row r="92" spans="1:11" x14ac:dyDescent="0.2">
      <c r="A92" s="28" t="s">
        <v>110</v>
      </c>
      <c r="B92" s="15"/>
      <c r="C92" s="15"/>
      <c r="D92" s="15"/>
      <c r="E92" s="15"/>
      <c r="F92" s="15"/>
      <c r="G92" s="15"/>
      <c r="H92" s="15"/>
    </row>
    <row r="93" spans="1:11" x14ac:dyDescent="0.2">
      <c r="A93" s="15" t="s">
        <v>111</v>
      </c>
      <c r="B93" s="15"/>
      <c r="C93" s="15"/>
      <c r="D93" s="15"/>
      <c r="E93" s="15"/>
      <c r="F93" s="15"/>
      <c r="G93" s="15"/>
      <c r="H93" s="15"/>
    </row>
    <row r="94" spans="1:11" ht="15" x14ac:dyDescent="0.2">
      <c r="A94" s="25" t="s">
        <v>55</v>
      </c>
      <c r="B94" s="25" t="s">
        <v>112</v>
      </c>
      <c r="C94" s="25"/>
      <c r="D94" s="25"/>
      <c r="E94" s="25"/>
      <c r="F94" s="25"/>
      <c r="G94" s="25"/>
      <c r="H94" s="25"/>
    </row>
    <row r="95" spans="1:11" ht="15" x14ac:dyDescent="0.2">
      <c r="A95" s="25"/>
      <c r="B95" s="25" t="s">
        <v>113</v>
      </c>
      <c r="C95" s="25"/>
      <c r="D95" s="25"/>
      <c r="E95" s="25"/>
      <c r="F95" s="25">
        <f t="shared" ref="F95" si="16">E95-D95</f>
        <v>0</v>
      </c>
      <c r="G95" s="25"/>
      <c r="H95" s="25"/>
    </row>
    <row r="96" spans="1:11" ht="13.5" thickBot="1" x14ac:dyDescent="0.25">
      <c r="A96" s="46" t="s">
        <v>114</v>
      </c>
      <c r="B96" s="47"/>
      <c r="C96" s="47"/>
      <c r="D96" s="47"/>
      <c r="E96" s="47"/>
      <c r="F96" s="47"/>
      <c r="G96" s="47"/>
      <c r="H96" s="48"/>
    </row>
    <row r="97" spans="1:11" ht="30" x14ac:dyDescent="0.2">
      <c r="A97" s="25"/>
      <c r="B97" s="26" t="s">
        <v>115</v>
      </c>
      <c r="C97" s="25"/>
      <c r="D97" s="25"/>
      <c r="E97" s="25"/>
      <c r="F97" s="25">
        <f t="shared" ref="F97" si="17">E97-D97</f>
        <v>0</v>
      </c>
      <c r="G97" s="25"/>
      <c r="H97" s="25"/>
    </row>
    <row r="98" spans="1:11" ht="30" x14ac:dyDescent="0.2">
      <c r="A98" s="25"/>
      <c r="B98" s="25" t="s">
        <v>116</v>
      </c>
      <c r="C98" s="25"/>
      <c r="D98" s="25"/>
      <c r="E98" s="25"/>
      <c r="F98" s="25"/>
      <c r="G98" s="25"/>
      <c r="H98" s="25"/>
    </row>
    <row r="99" spans="1:11" ht="30" x14ac:dyDescent="0.2">
      <c r="A99" s="25" t="s">
        <v>56</v>
      </c>
      <c r="B99" s="25" t="s">
        <v>117</v>
      </c>
      <c r="C99" s="25" t="s">
        <v>47</v>
      </c>
      <c r="D99" s="25"/>
      <c r="E99" s="25"/>
      <c r="F99" s="25"/>
      <c r="G99" s="25" t="s">
        <v>47</v>
      </c>
      <c r="H99" s="25" t="s">
        <v>47</v>
      </c>
    </row>
    <row r="100" spans="1:11" ht="22.9" customHeight="1" x14ac:dyDescent="0.2">
      <c r="A100" s="49" t="s">
        <v>133</v>
      </c>
      <c r="B100" s="49"/>
      <c r="C100" s="49"/>
      <c r="D100" s="49"/>
      <c r="E100" s="49"/>
      <c r="F100" s="49"/>
      <c r="G100" s="49"/>
      <c r="H100" s="49"/>
      <c r="I100" s="49"/>
      <c r="J100" s="49"/>
      <c r="K100" s="49"/>
    </row>
    <row r="101" spans="1:11" ht="28.35" customHeight="1" x14ac:dyDescent="0.2">
      <c r="A101" s="49" t="s">
        <v>148</v>
      </c>
      <c r="B101" s="49"/>
      <c r="C101" s="49"/>
      <c r="D101" s="49"/>
      <c r="E101" s="49"/>
      <c r="F101" s="49"/>
      <c r="G101" s="49"/>
      <c r="H101" s="49"/>
      <c r="I101" s="49"/>
      <c r="J101" s="49"/>
      <c r="K101" s="49"/>
    </row>
    <row r="102" spans="1:11" ht="18" customHeight="1" x14ac:dyDescent="0.2">
      <c r="A102" s="49" t="s">
        <v>118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</row>
    <row r="103" spans="1:11" ht="52.15" customHeight="1" x14ac:dyDescent="0.2">
      <c r="A103" s="50" t="s">
        <v>134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</row>
    <row r="104" spans="1:11" ht="33.6" customHeight="1" x14ac:dyDescent="0.2">
      <c r="A104" s="49" t="s">
        <v>150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</row>
    <row r="105" spans="1:11" ht="48.75" customHeight="1" x14ac:dyDescent="0.2">
      <c r="A105" s="49" t="s">
        <v>149</v>
      </c>
      <c r="B105" s="49"/>
      <c r="C105" s="49"/>
      <c r="D105" s="49"/>
      <c r="E105" s="49"/>
      <c r="F105" s="49"/>
      <c r="G105" s="49"/>
      <c r="H105" s="49"/>
      <c r="I105" s="49"/>
      <c r="J105" s="49"/>
      <c r="K105" s="49"/>
    </row>
    <row r="106" spans="1:11" ht="15.6" customHeight="1" x14ac:dyDescent="0.2">
      <c r="A106" s="49" t="s">
        <v>135</v>
      </c>
      <c r="B106" s="49"/>
      <c r="C106" s="49"/>
      <c r="D106" s="49"/>
      <c r="E106" s="49"/>
      <c r="F106" s="49"/>
      <c r="G106" s="49"/>
      <c r="H106" s="49"/>
      <c r="I106" s="49"/>
      <c r="J106" s="49"/>
      <c r="K106" s="49"/>
    </row>
    <row r="107" spans="1:11" ht="59.85" customHeight="1" x14ac:dyDescent="0.2">
      <c r="B107" s="51" t="s">
        <v>119</v>
      </c>
      <c r="C107" s="51"/>
      <c r="D107" s="51"/>
      <c r="E107" s="52" t="s">
        <v>120</v>
      </c>
      <c r="F107" s="52"/>
      <c r="G107" s="52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C44:E44"/>
    <mergeCell ref="F44:H44"/>
    <mergeCell ref="I44:K44"/>
    <mergeCell ref="A17:K17"/>
    <mergeCell ref="A20:K20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A56:K56"/>
    <mergeCell ref="A46:K46"/>
    <mergeCell ref="C47:E47"/>
    <mergeCell ref="F47:H47"/>
    <mergeCell ref="I47:K47"/>
    <mergeCell ref="A49:K49"/>
    <mergeCell ref="C50:E50"/>
    <mergeCell ref="F50:H50"/>
    <mergeCell ref="I50:K50"/>
    <mergeCell ref="A52:K52"/>
    <mergeCell ref="C53:E53"/>
    <mergeCell ref="F53:H53"/>
    <mergeCell ref="I53:K53"/>
    <mergeCell ref="A55:K55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A96:H96"/>
    <mergeCell ref="A64:K64"/>
    <mergeCell ref="A67:K67"/>
    <mergeCell ref="A68:K68"/>
    <mergeCell ref="A78:K78"/>
    <mergeCell ref="A79:K79"/>
    <mergeCell ref="A80:K80"/>
    <mergeCell ref="A81:K81"/>
    <mergeCell ref="A82:K82"/>
    <mergeCell ref="A90:H90"/>
    <mergeCell ref="A92:H92"/>
    <mergeCell ref="A93:H93"/>
    <mergeCell ref="A106:K106"/>
    <mergeCell ref="E107:G107"/>
    <mergeCell ref="A100:K100"/>
    <mergeCell ref="A101:K101"/>
    <mergeCell ref="A102:K102"/>
    <mergeCell ref="A103:K103"/>
    <mergeCell ref="A104:K104"/>
    <mergeCell ref="A105:K105"/>
  </mergeCells>
  <pageMargins left="0.70866141732283472" right="0.70866141732283472" top="0.74803149606299213" bottom="0.74803149606299213" header="0.31496062992125984" footer="0.31496062992125984"/>
  <pageSetup paperSize="9" scale="68" fitToHeight="5" orientation="portrait" r:id="rId1"/>
  <rowBreaks count="3" manualBreakCount="3">
    <brk id="26" max="16383" man="1"/>
    <brk id="59" max="16383" man="1"/>
    <brk id="8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8110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VNMR</cp:lastModifiedBy>
  <cp:lastPrinted>2023-02-08T06:55:08Z</cp:lastPrinted>
  <dcterms:created xsi:type="dcterms:W3CDTF">2022-02-11T12:46:28Z</dcterms:created>
  <dcterms:modified xsi:type="dcterms:W3CDTF">2023-02-08T06:55:23Z</dcterms:modified>
</cp:coreProperties>
</file>