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80" windowHeight="9900" tabRatio="935"/>
  </bookViews>
  <sheets>
    <sheet name="5012" sheetId="28" r:id="rId1"/>
  </sheets>
  <calcPr calcId="124519"/>
</workbook>
</file>

<file path=xl/calcChain.xml><?xml version="1.0" encoding="utf-8"?>
<calcChain xmlns="http://schemas.openxmlformats.org/spreadsheetml/2006/main">
  <c r="K193" i="28"/>
  <c r="J193"/>
  <c r="K190"/>
  <c r="K191"/>
  <c r="K192"/>
  <c r="I190"/>
  <c r="I191"/>
  <c r="I192"/>
  <c r="K186"/>
  <c r="K187"/>
  <c r="I186"/>
  <c r="I187"/>
  <c r="K169"/>
  <c r="J169"/>
  <c r="K167"/>
  <c r="K168"/>
  <c r="I167"/>
  <c r="I168"/>
  <c r="K162"/>
  <c r="I162"/>
  <c r="J157"/>
  <c r="K157"/>
  <c r="K155"/>
  <c r="K156"/>
  <c r="I155"/>
  <c r="I156"/>
  <c r="K150"/>
  <c r="I150"/>
  <c r="J145"/>
  <c r="K145"/>
  <c r="K143"/>
  <c r="K144"/>
  <c r="K138"/>
  <c r="I138"/>
  <c r="K133"/>
  <c r="J133"/>
  <c r="K131"/>
  <c r="K132"/>
  <c r="K103"/>
  <c r="K104"/>
  <c r="K98"/>
  <c r="K99"/>
  <c r="I143"/>
  <c r="I144"/>
  <c r="I131"/>
  <c r="I132"/>
  <c r="I130"/>
  <c r="I179"/>
  <c r="H132"/>
  <c r="H131"/>
  <c r="I126"/>
  <c r="H128"/>
  <c r="E192"/>
  <c r="E191"/>
  <c r="E187"/>
  <c r="E186"/>
  <c r="E182"/>
  <c r="I182"/>
  <c r="E181"/>
  <c r="I181"/>
  <c r="I183"/>
  <c r="I137"/>
  <c r="H192"/>
  <c r="H191"/>
  <c r="H187"/>
  <c r="H186"/>
  <c r="H182"/>
  <c r="K182" s="1"/>
  <c r="H181"/>
  <c r="H109"/>
  <c r="I109"/>
  <c r="H108"/>
  <c r="I108"/>
  <c r="H104"/>
  <c r="I104"/>
  <c r="H103"/>
  <c r="I103"/>
  <c r="H99"/>
  <c r="I99"/>
  <c r="H98"/>
  <c r="I98"/>
  <c r="E109"/>
  <c r="E108"/>
  <c r="E104"/>
  <c r="E103"/>
  <c r="E99"/>
  <c r="E98"/>
  <c r="I185"/>
  <c r="I184"/>
  <c r="E193"/>
  <c r="E157"/>
  <c r="E145"/>
  <c r="E133"/>
  <c r="H167"/>
  <c r="E167"/>
  <c r="H155"/>
  <c r="E155"/>
  <c r="H157"/>
  <c r="H145"/>
  <c r="H143"/>
  <c r="E143"/>
  <c r="E131"/>
  <c r="E166"/>
  <c r="H166"/>
  <c r="I166"/>
  <c r="E130"/>
  <c r="H130"/>
  <c r="F212"/>
  <c r="F210"/>
  <c r="F206"/>
  <c r="F202"/>
  <c r="F201"/>
  <c r="F200"/>
  <c r="H190"/>
  <c r="E190"/>
  <c r="H189"/>
  <c r="E189"/>
  <c r="H188"/>
  <c r="E188"/>
  <c r="H185"/>
  <c r="E185"/>
  <c r="H184"/>
  <c r="E184"/>
  <c r="H183"/>
  <c r="E183"/>
  <c r="I180"/>
  <c r="H180"/>
  <c r="E180"/>
  <c r="H179"/>
  <c r="E179"/>
  <c r="I178"/>
  <c r="H178"/>
  <c r="E178"/>
  <c r="H177"/>
  <c r="E177"/>
  <c r="I176"/>
  <c r="H176"/>
  <c r="E176"/>
  <c r="I175"/>
  <c r="H175"/>
  <c r="E175"/>
  <c r="H168"/>
  <c r="E168"/>
  <c r="I165"/>
  <c r="H165"/>
  <c r="E165"/>
  <c r="I164"/>
  <c r="H164"/>
  <c r="E164"/>
  <c r="I163"/>
  <c r="H163"/>
  <c r="E163"/>
  <c r="E162"/>
  <c r="I161"/>
  <c r="H161"/>
  <c r="E161"/>
  <c r="H156"/>
  <c r="E156"/>
  <c r="I154"/>
  <c r="H154"/>
  <c r="E154"/>
  <c r="I153"/>
  <c r="H153"/>
  <c r="E153"/>
  <c r="I152"/>
  <c r="H152"/>
  <c r="E152"/>
  <c r="I151"/>
  <c r="H151"/>
  <c r="E151"/>
  <c r="H150"/>
  <c r="E150"/>
  <c r="I149"/>
  <c r="H149"/>
  <c r="E149"/>
  <c r="H144"/>
  <c r="E144"/>
  <c r="I142"/>
  <c r="H142"/>
  <c r="E142"/>
  <c r="I141"/>
  <c r="H141"/>
  <c r="E141"/>
  <c r="I140"/>
  <c r="H140"/>
  <c r="E140"/>
  <c r="I139"/>
  <c r="H139"/>
  <c r="E139"/>
  <c r="H138"/>
  <c r="E138"/>
  <c r="H137"/>
  <c r="E137"/>
  <c r="E132"/>
  <c r="I129"/>
  <c r="H129"/>
  <c r="E129"/>
  <c r="I128"/>
  <c r="E128"/>
  <c r="I127"/>
  <c r="H127"/>
  <c r="E127"/>
  <c r="H126"/>
  <c r="E126"/>
  <c r="I125"/>
  <c r="H125"/>
  <c r="E125"/>
  <c r="I121"/>
  <c r="H121"/>
  <c r="E121"/>
  <c r="I107"/>
  <c r="H107"/>
  <c r="E107"/>
  <c r="I106"/>
  <c r="K106" s="1"/>
  <c r="H106"/>
  <c r="E106"/>
  <c r="I105"/>
  <c r="K105" s="1"/>
  <c r="H105"/>
  <c r="E105"/>
  <c r="I102"/>
  <c r="H102"/>
  <c r="E102"/>
  <c r="I101"/>
  <c r="K101" s="1"/>
  <c r="H101"/>
  <c r="E101"/>
  <c r="I100"/>
  <c r="K100" s="1"/>
  <c r="H100"/>
  <c r="E100"/>
  <c r="I97"/>
  <c r="H97"/>
  <c r="E97"/>
  <c r="I96"/>
  <c r="K96" s="1"/>
  <c r="H96"/>
  <c r="E96"/>
  <c r="I95"/>
  <c r="K95" s="1"/>
  <c r="H95"/>
  <c r="E95"/>
  <c r="I94"/>
  <c r="H94"/>
  <c r="E94"/>
  <c r="I93"/>
  <c r="K93" s="1"/>
  <c r="H93"/>
  <c r="E93"/>
  <c r="I92"/>
  <c r="K92" s="1"/>
  <c r="H92"/>
  <c r="E92"/>
  <c r="I87"/>
  <c r="K87" s="1"/>
  <c r="H87"/>
  <c r="E87"/>
  <c r="I86"/>
  <c r="K86" s="1"/>
  <c r="H86"/>
  <c r="E86"/>
  <c r="I85"/>
  <c r="K85" s="1"/>
  <c r="H85"/>
  <c r="E85"/>
  <c r="I84"/>
  <c r="K84" s="1"/>
  <c r="H84"/>
  <c r="E84"/>
  <c r="I83"/>
  <c r="K83" s="1"/>
  <c r="H83"/>
  <c r="E83"/>
  <c r="I82"/>
  <c r="K82" s="1"/>
  <c r="H82"/>
  <c r="E82"/>
  <c r="E81"/>
  <c r="I80"/>
  <c r="K80" s="1"/>
  <c r="H80"/>
  <c r="E80"/>
  <c r="I75"/>
  <c r="K75" s="1"/>
  <c r="H75"/>
  <c r="E75"/>
  <c r="I74"/>
  <c r="K74" s="1"/>
  <c r="H74"/>
  <c r="E74"/>
  <c r="I73"/>
  <c r="K73" s="1"/>
  <c r="H73"/>
  <c r="E73"/>
  <c r="I72"/>
  <c r="K72" s="1"/>
  <c r="H72"/>
  <c r="E72"/>
  <c r="I71"/>
  <c r="K71" s="1"/>
  <c r="H71"/>
  <c r="E71"/>
  <c r="I70"/>
  <c r="K70" s="1"/>
  <c r="H70"/>
  <c r="E70"/>
  <c r="I69"/>
  <c r="K69" s="1"/>
  <c r="H69"/>
  <c r="E69"/>
  <c r="I68"/>
  <c r="K68" s="1"/>
  <c r="H68"/>
  <c r="E68"/>
  <c r="I63"/>
  <c r="K63" s="1"/>
  <c r="H63"/>
  <c r="E63"/>
  <c r="I62"/>
  <c r="K62" s="1"/>
  <c r="H62"/>
  <c r="E62"/>
  <c r="I61"/>
  <c r="K61" s="1"/>
  <c r="H61"/>
  <c r="E61"/>
  <c r="I60"/>
  <c r="K60" s="1"/>
  <c r="H60"/>
  <c r="E60"/>
  <c r="I59"/>
  <c r="K59" s="1"/>
  <c r="H59"/>
  <c r="E59"/>
  <c r="I58"/>
  <c r="K58" s="1"/>
  <c r="H58"/>
  <c r="E58"/>
  <c r="I57"/>
  <c r="K57" s="1"/>
  <c r="H57"/>
  <c r="E57"/>
  <c r="I56"/>
  <c r="K56" s="1"/>
  <c r="H56"/>
  <c r="E56"/>
  <c r="D46"/>
  <c r="E44"/>
  <c r="E43"/>
  <c r="E42"/>
  <c r="E41"/>
  <c r="D34"/>
  <c r="I29"/>
  <c r="K29" s="1"/>
  <c r="H29"/>
  <c r="E29"/>
  <c r="I28"/>
  <c r="K28" s="1"/>
  <c r="H28"/>
  <c r="E28"/>
  <c r="I27"/>
  <c r="K27" s="1"/>
  <c r="H27"/>
  <c r="E27"/>
  <c r="I25"/>
  <c r="K25" s="1"/>
  <c r="H25"/>
  <c r="E25"/>
  <c r="I24"/>
  <c r="K24" s="1"/>
  <c r="H24"/>
  <c r="E24"/>
  <c r="I23"/>
  <c r="K23" s="1"/>
  <c r="H23"/>
  <c r="E23"/>
  <c r="I21"/>
  <c r="K21" s="1"/>
  <c r="H21"/>
  <c r="E21"/>
  <c r="I19"/>
  <c r="K19" s="1"/>
  <c r="H19"/>
  <c r="E19"/>
  <c r="I16"/>
  <c r="K16" s="1"/>
  <c r="H16"/>
  <c r="E16"/>
  <c r="I81"/>
  <c r="K81" s="1"/>
  <c r="H81"/>
  <c r="H162"/>
  <c r="K154" l="1"/>
  <c r="K164"/>
  <c r="K180"/>
  <c r="K181"/>
  <c r="K126"/>
  <c r="K141"/>
  <c r="K183"/>
  <c r="K175"/>
  <c r="K97"/>
  <c r="K125"/>
  <c r="K109"/>
  <c r="K108"/>
  <c r="K102"/>
  <c r="K185"/>
  <c r="K184"/>
  <c r="K179"/>
  <c r="K107"/>
  <c r="K151"/>
  <c r="K166"/>
  <c r="K94"/>
  <c r="K137"/>
  <c r="K140"/>
  <c r="K142"/>
  <c r="K153"/>
  <c r="K130"/>
  <c r="K176"/>
  <c r="E39"/>
  <c r="K152"/>
  <c r="K178"/>
  <c r="K129"/>
  <c r="K139"/>
  <c r="K165"/>
  <c r="K163"/>
  <c r="K161"/>
  <c r="K149"/>
  <c r="K121"/>
  <c r="K128"/>
  <c r="K127"/>
</calcChain>
</file>

<file path=xl/sharedStrings.xml><?xml version="1.0" encoding="utf-8"?>
<sst xmlns="http://schemas.openxmlformats.org/spreadsheetml/2006/main" count="351" uniqueCount="212">
  <si>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</si>
  <si>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</si>
  <si>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</si>
  <si>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</si>
  <si>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</si>
  <si>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</si>
  <si>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</si>
  <si>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</si>
  <si>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</si>
  <si>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</si>
  <si>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</si>
  <si>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</si>
  <si>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</si>
  <si>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</si>
  <si>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</si>
  <si>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</si>
  <si>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</si>
  <si>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</si>
  <si>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</si>
  <si>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</si>
  <si>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</si>
  <si>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</si>
  <si>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</si>
  <si>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</si>
  <si>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</si>
  <si>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</si>
  <si>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</si>
  <si>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</si>
  <si>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</si>
  <si>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</si>
  <si>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</si>
  <si>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</si>
  <si>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</si>
  <si>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</si>
  <si>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</si>
  <si>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</si>
  <si>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</si>
  <si>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</si>
  <si>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</si>
  <si>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>Спеціальний фонд</t>
  </si>
  <si>
    <t>Загальн их фонд</t>
  </si>
  <si>
    <t>Загальних фонд</t>
  </si>
  <si>
    <t>Спеціаль ний фонд</t>
  </si>
  <si>
    <t>Видатки (надані кредити)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</si>
  <si>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</si>
  <si>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</si>
  <si>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>Напрям спрямування коштів (об’єкт)1</t>
  </si>
  <si>
    <t>якості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</si>
  <si>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досягнення цих показників</t>
  </si>
  <si>
    <t xml:space="preserve">Пояснення щодо причин відхилення касових видатків від планового показника </t>
  </si>
  <si>
    <t xml:space="preserve">Відділ з питань фізичної культури та спорту Ніжинської міської ради </t>
  </si>
  <si>
    <t>Головний бухгалтер</t>
  </si>
  <si>
    <t>Пояснення причин наявності залишку надходжень спеціального фонду, в т.ч. власних надходжень бюджетних установ та інших надходжень, на початок рок</t>
  </si>
  <si>
    <t>динаміка кількості спортсменів, які беруть участь у регіональних змаганнях, порівняно з минулим роком</t>
  </si>
  <si>
    <t>у тому числі динаміка кіль-сті спортсменів, які посіли призові місця у вказаних змаганнях, порівняно з минулим роком</t>
  </si>
  <si>
    <t>Пояснення причин відхилень фактичних обсягів надходжень від планових</t>
  </si>
  <si>
    <t>-</t>
  </si>
  <si>
    <t>Проведення навчально-тренувальних зборів і змагань з неолімпійських видів спорту</t>
  </si>
  <si>
    <t>Забезпечення розвитку неолімпійських видів спорт</t>
  </si>
  <si>
    <t>Організація і проведення регіональних змагань з неолімпійських видів спорту</t>
  </si>
  <si>
    <t>Проведення навчально-тренувальних зборів з неолімпійських видів спорту з підготовки до  змагань</t>
  </si>
  <si>
    <t>Проведення навчально-тренувальних зборів з неолімпійських видів спорту з підготовки до обласних змагань</t>
  </si>
  <si>
    <t>Представлення спортивних досягнень спортсменами на обласних змаганнях з неолімпійських видів спорту</t>
  </si>
  <si>
    <t>Проведення навчально-тренувальних зборів з неолімпійських видів спорту з підготовки до всеукраїнських змагань</t>
  </si>
  <si>
    <t>Представлення спортивних досягнень спортсменами на всеукраїнських змаганнях з неолімпійських видів спорту</t>
  </si>
  <si>
    <t>Проведення навчально-тренувальних зборів з неолімпійських видів спорту з підготовки до міжнародних змагань</t>
  </si>
  <si>
    <t>Представлення спортивних досягнень спортсменами на міжнародних змаганнях з неолімпійських видів спорту</t>
  </si>
  <si>
    <t>кількість регіональних змагань з неолімпійських видів спорту</t>
  </si>
  <si>
    <t>кількість навчально-тренувальних зборів з неолімпійських видів спорту з підготовки до регіональних змагань</t>
  </si>
  <si>
    <t>кількість навчально-тренувальних зборів з неолімпійських видів спорту з підготовки до обласних змагань</t>
  </si>
  <si>
    <t xml:space="preserve">кількість обласних змагань з неолімпійських видів спорту, в яких беруть участь спортсмени </t>
  </si>
  <si>
    <t>кількість навчально-тренувальних зборів з неолімпійських видів спорту з підготовки до всеукраїнських змагань</t>
  </si>
  <si>
    <t xml:space="preserve">кількість всеукраїнських змагань з неолімпійських видів спорту, в яких беруть участь спортсмени </t>
  </si>
  <si>
    <t>кількість навчально-тренувальних зборів з неолімпійських видів спорту з підготовки до міжнародних змагань</t>
  </si>
  <si>
    <t xml:space="preserve">кількість міжнародних змагань з неолімпійських видів спорту, в яких беруть участь спортсмени </t>
  </si>
  <si>
    <t>кількість людино-днів участі у регіональних змаганнях з неолімпійських видів спорту</t>
  </si>
  <si>
    <t>кількість людино-днів навчально-тренувальних зборів з неолімпійських видів спорту з підготовки до регіональних змагань</t>
  </si>
  <si>
    <t>кількість людино-днів навчально-тренувальних зборів з неолімпійських видів спорту з підготовки до обласних змагань</t>
  </si>
  <si>
    <t>кількість спортсменів, які беруть участь у обласних змаганнях з неолімпійських видів спорту</t>
  </si>
  <si>
    <t>кількість людино-днів навчально-тренувальних зборів з неолімпійських видів спорту з підготовки до всеукраїнських змагань</t>
  </si>
  <si>
    <t>кількість спортсменів, які беруть участь у всеукраїнських змаганнях з неолімпійських видів спорту</t>
  </si>
  <si>
    <t>кількість людино-днів навчально-тренувальних зборів з неолімпійських видів спорту з підготовки до міжнародних змагань</t>
  </si>
  <si>
    <t>кількість спортсменів, які беруть участь у міжнародних змаганнях з неолімпійських видів спорту</t>
  </si>
  <si>
    <t>середні витрати на один людино-день участі у регіональних змаганнях з неолімпійських видів спорту, грн.</t>
  </si>
  <si>
    <t>середні витрати на один людино-день навчально-тренувальних зборів з неолімпійських видів спорту з підготовки до регіональних змагань, грн.</t>
  </si>
  <si>
    <t>середні витрати на один людино-день навчально-тренувальних зборів з неолімпійських видів спорту з підготовки до обласних змагань, грн.</t>
  </si>
  <si>
    <t>середні витрати на забезпечення участі (проїзд, добові в дорозі) одного спортсмена у обласних змаганнях з неолімпійських видів спорту, грн.</t>
  </si>
  <si>
    <t>середні витрати на один людино-день навчально-тренувальних зборів з неолімпійських видів спорту з підготовки до всеукраїнських змагань, грн.</t>
  </si>
  <si>
    <t>середні витрати на забезпечення участі (проїзд, добові в дорозі) одного спортсмена у всеукраїнських змаганнях з неолімпійських видів спорту, грн.</t>
  </si>
  <si>
    <t>середні витрати на один людино-день навчально-тренувальних зборів з неолімпійських видів спорту з підготовки до міжнародних змагань, грн.</t>
  </si>
  <si>
    <t>середні витрати на забезпечення участі (проїзд, добові в дорозі) одного у міжнародних змаганнях з неолімпійських видів спорту, грн.</t>
  </si>
  <si>
    <t>динаміка кількості навчально-тренувальних зборів з неолімпійських видів спорту з підготовки до регіональних змагань порівняно з минулим роком</t>
  </si>
  <si>
    <t>динаміка кількості навчально-тренувальних зборів з неолімпійських видів спорту з підготовки до обласних змагань порівняно з минулим роком</t>
  </si>
  <si>
    <t>динаміка кількості спортсменів регіону, які посіли призові місця у обласних змаганнях з неолімпійських видів спорту, порівняно з минулим роком</t>
  </si>
  <si>
    <t>кількість спортсменів регіону, які протягом року посіли призові місця у обласних змаганнях з неолімпійських видів спорту</t>
  </si>
  <si>
    <t>динаміка кількості навчально-тренувальних зборів з неолімпійських видів спорту з підготовки до всеукраїнських змагань порівняно з минулим роком</t>
  </si>
  <si>
    <t>динаміка кількості спортсменів регіону, які посіли призові місця у всеукраїнських змаганнях з неолімпійських видів спорту, порівняно з минулим роком</t>
  </si>
  <si>
    <t>кількість спортсменів регіону, які протягом року посіли призові місця у всеукраїнських змаганнях з неолімпійських видів спорту</t>
  </si>
  <si>
    <t>динаміка кількості навчально-тренувальних зборів з неолімпійських видів спорту з підготовки до міжнародних змагань порівняно з минулим роком</t>
  </si>
  <si>
    <t>динаміка кількості спортсменів регіону, які посіли призові місця у міжнародних змаганнях з неолімпійських видів спорту, порівняно з минулим роком</t>
  </si>
  <si>
    <t>кількість спортсменів регіону, які протягом року посіли призові місця у міжнародних змаганнях з неолімпійських видів спорту</t>
  </si>
  <si>
    <r>
      <rPr>
        <sz val="12"/>
        <color indexed="8"/>
        <rFont val="Times New Roman"/>
        <family val="1"/>
        <charset val="204"/>
      </rPr>
      <t>№ з/п</t>
    </r>
  </si>
  <si>
    <r>
      <rPr>
        <sz val="12"/>
        <color indexed="8"/>
        <rFont val="Times New Roman"/>
        <family val="1"/>
        <charset val="204"/>
      </rPr>
      <t>Показники</t>
    </r>
  </si>
  <si>
    <r>
      <rPr>
        <sz val="12"/>
        <color indexed="8"/>
        <rFont val="Times New Roman"/>
        <family val="1"/>
        <charset val="204"/>
      </rPr>
      <t>План з урахуванням змін</t>
    </r>
  </si>
  <si>
    <r>
      <rPr>
        <sz val="12"/>
        <color indexed="8"/>
        <rFont val="Times New Roman"/>
        <family val="1"/>
        <charset val="204"/>
      </rPr>
      <t>Виконано</t>
    </r>
  </si>
  <si>
    <r>
      <rPr>
        <sz val="12"/>
        <color indexed="8"/>
        <rFont val="Times New Roman"/>
        <family val="1"/>
        <charset val="204"/>
      </rPr>
      <t>Відхилення</t>
    </r>
  </si>
  <si>
    <r>
      <rPr>
        <sz val="11"/>
        <color indexed="8"/>
        <rFont val="Times New Roman"/>
        <family val="1"/>
        <charset val="204"/>
      </rPr>
      <t>1</t>
    </r>
  </si>
  <si>
    <r>
      <rPr>
        <sz val="12"/>
        <color indexed="8"/>
        <rFont val="Times New Roman"/>
        <family val="1"/>
        <charset val="204"/>
      </rPr>
      <t>В т.ч.</t>
    </r>
  </si>
  <si>
    <r>
      <rPr>
        <sz val="11"/>
        <color indexed="8"/>
        <rFont val="Times New Roman"/>
        <family val="1"/>
        <charset val="204"/>
      </rPr>
      <t>№ з/п</t>
    </r>
  </si>
  <si>
    <r>
      <rPr>
        <sz val="11"/>
        <color indexed="8"/>
        <rFont val="Times New Roman"/>
        <family val="1"/>
        <charset val="204"/>
      </rPr>
      <t>Показники</t>
    </r>
  </si>
  <si>
    <r>
      <rPr>
        <sz val="11"/>
        <color indexed="8"/>
        <rFont val="Times New Roman"/>
        <family val="1"/>
        <charset val="204"/>
      </rPr>
      <t>Залишок на початок року</t>
    </r>
  </si>
  <si>
    <r>
      <rPr>
        <sz val="11"/>
        <color indexed="8"/>
        <rFont val="Times New Roman"/>
        <family val="1"/>
        <charset val="204"/>
      </rPr>
      <t>х</t>
    </r>
  </si>
  <si>
    <r>
      <rPr>
        <sz val="11"/>
        <color indexed="8"/>
        <rFont val="Times New Roman"/>
        <family val="1"/>
        <charset val="204"/>
      </rPr>
      <t>В т.ч.</t>
    </r>
  </si>
  <si>
    <r>
      <rPr>
        <sz val="11"/>
        <color indexed="8"/>
        <rFont val="Times New Roman"/>
        <family val="1"/>
        <charset val="204"/>
      </rPr>
      <t>1.1</t>
    </r>
  </si>
  <si>
    <r>
      <rPr>
        <sz val="11"/>
        <color indexed="8"/>
        <rFont val="Times New Roman"/>
        <family val="1"/>
        <charset val="204"/>
      </rPr>
      <t>Власних надходжень</t>
    </r>
  </si>
  <si>
    <r>
      <rPr>
        <sz val="11"/>
        <color indexed="8"/>
        <rFont val="Times New Roman"/>
        <family val="1"/>
        <charset val="204"/>
      </rPr>
      <t>1.2</t>
    </r>
  </si>
  <si>
    <r>
      <rPr>
        <sz val="11"/>
        <color indexed="8"/>
        <rFont val="Times New Roman"/>
        <family val="1"/>
        <charset val="204"/>
      </rPr>
      <t>Інших надходжень</t>
    </r>
  </si>
  <si>
    <r>
      <rPr>
        <sz val="11"/>
        <color indexed="8"/>
        <rFont val="Times New Roman"/>
        <family val="1"/>
        <charset val="204"/>
      </rPr>
      <t>2</t>
    </r>
  </si>
  <si>
    <r>
      <rPr>
        <sz val="11"/>
        <color indexed="8"/>
        <rFont val="Times New Roman"/>
        <family val="1"/>
        <charset val="204"/>
      </rPr>
      <t>Надходження</t>
    </r>
  </si>
  <si>
    <r>
      <rPr>
        <sz val="11"/>
        <color indexed="8"/>
        <rFont val="Times New Roman"/>
        <family val="1"/>
        <charset val="204"/>
      </rPr>
      <t>2.1</t>
    </r>
  </si>
  <si>
    <r>
      <rPr>
        <sz val="11"/>
        <color indexed="8"/>
        <rFont val="Times New Roman"/>
        <family val="1"/>
        <charset val="204"/>
      </rPr>
      <t>2.2</t>
    </r>
  </si>
  <si>
    <r>
      <rPr>
        <sz val="11"/>
        <color indexed="8"/>
        <rFont val="Times New Roman"/>
        <family val="1"/>
        <charset val="204"/>
      </rPr>
      <t>Надходження позик</t>
    </r>
  </si>
  <si>
    <r>
      <rPr>
        <sz val="11"/>
        <color indexed="8"/>
        <rFont val="Times New Roman"/>
        <family val="1"/>
        <charset val="204"/>
      </rPr>
      <t>2.3</t>
    </r>
  </si>
  <si>
    <r>
      <rPr>
        <sz val="11"/>
        <color indexed="8"/>
        <rFont val="Times New Roman"/>
        <family val="1"/>
        <charset val="204"/>
      </rPr>
      <t>Повернення кредитів</t>
    </r>
  </si>
  <si>
    <r>
      <rPr>
        <sz val="11"/>
        <color indexed="8"/>
        <rFont val="Times New Roman"/>
        <family val="1"/>
        <charset val="204"/>
      </rPr>
      <t>2.4</t>
    </r>
  </si>
  <si>
    <r>
      <rPr>
        <sz val="11"/>
        <color indexed="8"/>
        <rFont val="Times New Roman"/>
        <family val="1"/>
        <charset val="204"/>
      </rPr>
      <t>Інші надходження</t>
    </r>
  </si>
  <si>
    <r>
      <rPr>
        <sz val="11"/>
        <color indexed="8"/>
        <rFont val="Times New Roman"/>
        <family val="1"/>
        <charset val="204"/>
      </rPr>
      <t>3</t>
    </r>
  </si>
  <si>
    <r>
      <rPr>
        <sz val="11"/>
        <color indexed="8"/>
        <rFont val="Times New Roman"/>
        <family val="1"/>
        <charset val="204"/>
      </rPr>
      <t>Залишок на кінець року</t>
    </r>
  </si>
  <si>
    <r>
      <rPr>
        <sz val="11"/>
        <color indexed="8"/>
        <rFont val="Times New Roman"/>
        <family val="1"/>
        <charset val="204"/>
      </rPr>
      <t>3.1</t>
    </r>
  </si>
  <si>
    <r>
      <rPr>
        <sz val="11"/>
        <color indexed="8"/>
        <rFont val="Times New Roman"/>
        <family val="1"/>
        <charset val="204"/>
      </rPr>
      <t>3.2</t>
    </r>
  </si>
  <si>
    <r>
      <rPr>
        <sz val="11"/>
        <color indexed="8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</si>
  <si>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color indexed="8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</si>
  <si>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color indexed="8"/>
        <rFont val="Times New Roman"/>
        <family val="1"/>
        <charset val="204"/>
      </rPr>
      <t>Відхилення</t>
    </r>
  </si>
  <si>
    <r>
      <rPr>
        <b/>
        <sz val="11"/>
        <color indexed="8"/>
        <rFont val="Times New Roman"/>
        <family val="1"/>
        <charset val="204"/>
      </rPr>
      <t>1</t>
    </r>
  </si>
  <si>
    <r>
      <rPr>
        <b/>
        <sz val="11"/>
        <color indexed="8"/>
        <rFont val="Times New Roman"/>
        <family val="1"/>
        <charset val="204"/>
      </rPr>
      <t>затрат</t>
    </r>
  </si>
  <si>
    <r>
      <rPr>
        <b/>
        <sz val="11"/>
        <color indexed="8"/>
        <rFont val="Times New Roman"/>
        <family val="1"/>
        <charset val="204"/>
      </rPr>
      <t>2</t>
    </r>
  </si>
  <si>
    <r>
      <rPr>
        <b/>
        <sz val="11"/>
        <color indexed="8"/>
        <rFont val="Times New Roman"/>
        <family val="1"/>
        <charset val="204"/>
      </rPr>
      <t>продукту</t>
    </r>
  </si>
  <si>
    <r>
      <rPr>
        <b/>
        <sz val="11"/>
        <color indexed="8"/>
        <rFont val="Times New Roman"/>
        <family val="1"/>
        <charset val="204"/>
      </rPr>
      <t>3</t>
    </r>
  </si>
  <si>
    <r>
      <rPr>
        <b/>
        <sz val="11"/>
        <color indexed="8"/>
        <rFont val="Times New Roman"/>
        <family val="1"/>
        <charset val="204"/>
      </rPr>
      <t>ефективності</t>
    </r>
  </si>
  <si>
    <r>
      <rPr>
        <sz val="11"/>
        <color indexed="8"/>
        <rFont val="Times New Roman"/>
        <family val="1"/>
        <charset val="204"/>
      </rPr>
      <t>Попередній рік</t>
    </r>
  </si>
  <si>
    <r>
      <rPr>
        <sz val="11"/>
        <color indexed="8"/>
        <rFont val="Times New Roman"/>
        <family val="1"/>
        <charset val="204"/>
      </rPr>
      <t>Звітний рік</t>
    </r>
  </si>
  <si>
    <r>
      <rPr>
        <sz val="11"/>
        <color indexed="8"/>
        <rFont val="Times New Roman"/>
        <family val="1"/>
        <charset val="204"/>
      </rPr>
      <t>Видатки (надані кредити)</t>
    </r>
  </si>
  <si>
    <r>
      <rPr>
        <sz val="11"/>
        <color indexed="8"/>
        <rFont val="Times New Roman"/>
        <family val="1"/>
        <charset val="204"/>
      </rPr>
      <t>Код</t>
    </r>
  </si>
  <si>
    <r>
      <rPr>
        <sz val="11"/>
        <color indexed="8"/>
        <rFont val="Times New Roman"/>
        <family val="1"/>
        <charset val="204"/>
      </rPr>
      <t>4</t>
    </r>
  </si>
  <si>
    <r>
      <rPr>
        <sz val="11"/>
        <color indexed="8"/>
        <rFont val="Times New Roman"/>
        <family val="1"/>
        <charset val="204"/>
      </rPr>
      <t>5</t>
    </r>
  </si>
  <si>
    <r>
      <rPr>
        <sz val="11"/>
        <color indexed="8"/>
        <rFont val="Times New Roman"/>
        <family val="1"/>
        <charset val="204"/>
      </rPr>
      <t>6=5-4</t>
    </r>
  </si>
  <si>
    <r>
      <rPr>
        <sz val="11"/>
        <color indexed="8"/>
        <rFont val="Times New Roman"/>
        <family val="1"/>
        <charset val="204"/>
      </rPr>
      <t>7</t>
    </r>
  </si>
  <si>
    <r>
      <rPr>
        <sz val="11"/>
        <color indexed="8"/>
        <rFont val="Times New Roman"/>
        <family val="1"/>
        <charset val="204"/>
      </rPr>
      <t>8=3-7</t>
    </r>
  </si>
  <si>
    <r>
      <rPr>
        <sz val="11"/>
        <color indexed="8"/>
        <rFont val="Times New Roman"/>
        <family val="1"/>
        <charset val="204"/>
      </rPr>
      <t>1.</t>
    </r>
  </si>
  <si>
    <r>
      <rPr>
        <sz val="11"/>
        <color indexed="8"/>
        <rFont val="Times New Roman"/>
        <family val="1"/>
        <charset val="204"/>
      </rPr>
      <t>Надходження, всього:</t>
    </r>
  </si>
  <si>
    <r>
      <rPr>
        <sz val="11"/>
        <color indexed="8"/>
        <rFont val="Times New Roman"/>
        <family val="1"/>
        <charset val="204"/>
      </rPr>
      <t>Бюджет розвитку за джерелами</t>
    </r>
  </si>
  <si>
    <r>
      <rPr>
        <sz val="11"/>
        <color indexed="8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</si>
  <si>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color indexed="8"/>
        <rFont val="Times New Roman"/>
        <family val="1"/>
        <charset val="204"/>
      </rPr>
      <t>Запозичення до бюджету</t>
    </r>
  </si>
  <si>
    <r>
      <rPr>
        <sz val="11"/>
        <color indexed="8"/>
        <rFont val="Times New Roman"/>
        <family val="1"/>
        <charset val="204"/>
      </rPr>
      <t>Інші джерела</t>
    </r>
  </si>
  <si>
    <r>
      <rPr>
        <sz val="11"/>
        <color indexed="8"/>
        <rFont val="Times New Roman"/>
        <family val="1"/>
        <charset val="204"/>
      </rPr>
      <t>Видатки бюджету розвитку всього:</t>
    </r>
  </si>
  <si>
    <r>
      <rPr>
        <sz val="11"/>
        <color indexed="8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</si>
  <si>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color indexed="8"/>
        <rFont val="Times New Roman"/>
        <family val="1"/>
        <charset val="204"/>
      </rPr>
      <t>Всього за інцест.проектами</t>
    </r>
  </si>
  <si>
    <r>
      <rPr>
        <sz val="11"/>
        <color indexed="8"/>
        <rFont val="Times New Roman"/>
        <family val="1"/>
        <charset val="204"/>
      </rPr>
      <t>Інвестиційний проект (програма )1</t>
    </r>
  </si>
  <si>
    <r>
      <rPr>
        <sz val="11"/>
        <color indexed="8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</si>
  <si>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color indexed="8"/>
        <rFont val="Times New Roman"/>
        <family val="1"/>
        <charset val="204"/>
      </rPr>
      <t>Напрям спрямування коштів(об’ єкт)2</t>
    </r>
  </si>
  <si>
    <r>
      <rPr>
        <sz val="11"/>
        <color indexed="8"/>
        <rFont val="Times New Roman"/>
        <family val="1"/>
        <charset val="204"/>
      </rPr>
      <t>Кап.видатки з утримання бюджетних установ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</si>
  <si>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color indexed="8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</si>
  <si>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1</t>
    </r>
  </si>
  <si>
    <t>Людмила КОРНІЄНКО</t>
  </si>
  <si>
    <t>в тому числі осіб чоловічої статі</t>
  </si>
  <si>
    <t>в тому числі осіб жіночої статі</t>
  </si>
  <si>
    <t>відсоток виконання завдання з придбання предметів довгострокового користування</t>
  </si>
  <si>
    <t>кількість предметів довгострокового користування</t>
  </si>
  <si>
    <t>планові асигнування на закупівлю предметів довгострокового користування, тис. грн.</t>
  </si>
  <si>
    <t xml:space="preserve">6.Узагальнений висновок щодо: </t>
  </si>
  <si>
    <t>Придбання обладнання і предметів довгострокового користування. тис. грн.</t>
  </si>
  <si>
    <t>середні витрати на закупівлю предметів довгострокового користування. тис. грн.</t>
  </si>
  <si>
    <t>0810</t>
  </si>
  <si>
    <t>Оцінка ефективності бюджетної програми за 2022 рік</t>
  </si>
  <si>
    <r>
      <t>5.7    «Стан фінансової дисципліни» :</t>
    </r>
    <r>
      <rPr>
        <i/>
        <sz val="11"/>
        <color indexed="8"/>
        <rFont val="Times New Roman"/>
        <family val="1"/>
        <charset val="204"/>
      </rPr>
      <t xml:space="preserve"> Станом на 01.01.2023 р. кредиторська заборгованість відсутня.</t>
    </r>
  </si>
  <si>
    <t>5.1 «Виконання бюджетної програми за напрямами використання бюджетних коштів»:                                                    (тис. грн.)</t>
  </si>
  <si>
    <t>5.2 «Виконання бюджетної програми за джерелами надходжень спеціального фонду»                     (тис. грн.)</t>
  </si>
  <si>
    <t>5.3. «Виконання результативних показників бюджетної програми за напрямками використання бюджетних коштів»     (тис. грн.)</t>
  </si>
  <si>
    <t>5.4 « Виконання показників бюджетної програми порівняно із показниками попереднього року»:    ( тис. грн.)</t>
  </si>
  <si>
    <t>5.5 «Виконання інвестиційних (проектів) програм»:  (тис. грн.)</t>
  </si>
  <si>
    <t>Залишок виник через російське вторгнення на територію України та обмеженнями, введеними Постановою КМУ № 590 від 09.06.21 р. в результаті чого було проведено менше заходів ніж планувалось та не було придбано нагороджувальну атрибутику з метою ненакопичення кредиторської заборгованості на майбутні бюджетні періоди</t>
  </si>
  <si>
    <t>Через введення воєнного стану в країні деякі заходи були відмінені, по іншим заходам, в яких приймали участь спортсмени територіальної громади, фінансування відбувалось лише навчально-тренувальних зборів з підготовки до цих змагань.</t>
  </si>
  <si>
    <t>Залишок плану виник в результаті зменшення кількості заходів та економії коштів через обмеження Постанови КМУ № 590 з метою недопущення кредиторської заборгованості в майбутніх бюджетних періодах</t>
  </si>
  <si>
    <t>п. 6 Деякі заходи були відмінені через збройну агресію, інші заходи, в яких прийняли участь спортсмени територіальної громади та отримали гарні результати, фінансувались лише під час навчально-тренувальних зборів</t>
  </si>
  <si>
    <t>п. 1 через збільшення кількості учасників, збільшилась кількість людино-днів</t>
  </si>
  <si>
    <t>п. 5 через те, що зменшились терміни проведення навчально-тренувальних зборів, зменшилась кількість людино-днів.</t>
  </si>
  <si>
    <t>п. 6 відхилення через те, що деякі заходи були відмінені внаслідок російської збройної агресії, участь в інших заходах спортсмени фінансували самостійно</t>
  </si>
  <si>
    <t>п. 1 Збільшення кількості людино-днів та заходи з економії коштів через обмеження Постанови КМУ № 590, вплинули на зменшення фактичних середніх витрат на 1 людино-день</t>
  </si>
  <si>
    <t>п. 5 через збільшення вікової категорії учасників заходу, збільшились норми витрат відповідно до розпорядження голови Чернігівської ОДА № 343 від 25.07.2017 р., збільшились фактичні середні витрати на 1 людино-день.</t>
  </si>
  <si>
    <t>п. 6 Відхилення через те, що деякі заходи були відмінені через збройну агресію, а інші, в яких прийняли участь спортсмени територіальної громади фінансувались ними самостійно</t>
  </si>
  <si>
    <t>п. 1 кількість заходів була зменшена, але бажаючих прийняти участь у змаганнях збільшилась, що вплинуло на динаміку</t>
  </si>
  <si>
    <t>п.2 Через збільшення учасників, кількість переможців більша ніж планувалось</t>
  </si>
  <si>
    <t>п. 5,6,7 Спортсмени показали кращі результати на змаганнях, отже кількість переможців більша ніж планували, що вплинуло на динаміку</t>
  </si>
  <si>
    <t>п.9 Через російську агресію деякі заходи були відмінені, що вплинуло на динаміку</t>
  </si>
  <si>
    <t>п. 10,11,12 спортсмени показали гірший результат, через це кількість переможців менше ніж планувалось, отже динаміка змінилась. Участь в даних змаганнях фінансувалась спортсменами самостійно, а за рахунок бюджетних коштів відбувалось фінансування лише навчально-тренувальних зборів до даних заходів.</t>
  </si>
  <si>
    <t>п.1- 8 через введення воєнного стану багато заходів було відмінено.</t>
  </si>
  <si>
    <t>п. 9 не було потреби в придбанні</t>
  </si>
  <si>
    <t>п.1-8 кількість людино-днів зменшилась в порівнянні з минулим роком через зменшення кількості заходів в результаті військових дій на території України.</t>
  </si>
  <si>
    <t>п. 5 в порівнянні з минулим роком вік учасників заходів був вищий, через що виросли середні витрати</t>
  </si>
  <si>
    <t>п. 1,2 в порівнянні з попереднім пееріодом кількість заходів була менша, але бажаючих прийняти участь було більше, але кількість призерів зменшилась</t>
  </si>
  <si>
    <t>п. 4-11 через відміну заходів у звітньому році в порівнянні з попереднім зменшились показники динаміки</t>
  </si>
  <si>
    <r>
      <rPr>
        <b/>
        <sz val="11"/>
        <color indexed="8"/>
        <rFont val="Times New Roman"/>
        <family val="1"/>
        <charset val="204"/>
      </rPr>
      <t>актуальності бюджетної програми</t>
    </r>
    <r>
      <rPr>
        <i/>
        <sz val="11"/>
        <color indexed="8"/>
        <rFont val="Times New Roman"/>
        <family val="1"/>
        <charset val="204"/>
      </rPr>
      <t xml:space="preserve"> - Дана програма спрямована на підтримку розвитку спорту в громаді,що є одним з векторів сталого розвитку держави, а саме вектор гордості, який забезпечує гордість за власну державу, зокрема в галузі спорту. Програма розроблена для поширення та впровадження спортивного виховання серед населення ТГ. Дана програма не дублює заходів інших програм, є актуальною для подальшої реалізації. </t>
    </r>
  </si>
  <si>
    <t>п. 1,5 Через російську агресію, ведення бойових дій на території України заходів було проведено менше ніж планувалось</t>
  </si>
  <si>
    <t xml:space="preserve">У порівнянні з 2021 роком кошторисні  призначення на виконання завдань даної програми у 2022 році було зменшено через російську військову агресію. </t>
  </si>
  <si>
    <t>У порівнянні з 2021 роком кошторисні  призначення у звітньому році на виконання завдань даної програми було зменшено в результаті того, що велика кількість заходів була відмінена через воєнний стан в країні.</t>
  </si>
  <si>
    <t>п. 2,4,6,7,8 заходи були відмінені</t>
  </si>
  <si>
    <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залишок плану  в результаті введення обмежень через воєнний стан та  економії коштів </t>
    </r>
  </si>
  <si>
    <t>п. 1 через зменшення фінансування, кількості заходів порівнянно з минулим роком та економією коштів  зменшились середні витрати на 1 людино-день</t>
  </si>
  <si>
    <t>п. 3, 5 кількість людино-днів була менша за минулий рік, збільшилась вікова категорія учасників заходів, збільшилась норма витрат, що вплинуло на збільшення середніх витрат</t>
  </si>
  <si>
    <r>
      <rPr>
        <b/>
        <sz val="11"/>
        <color indexed="8"/>
        <rFont val="Times New Roman"/>
        <family val="1"/>
        <charset val="204"/>
      </rPr>
      <t>ефективності бюджетної програми</t>
    </r>
    <r>
      <rPr>
        <sz val="11"/>
        <color indexed="8"/>
        <rFont val="Times New Roman"/>
        <family val="1"/>
        <charset val="204"/>
      </rPr>
      <t xml:space="preserve"> - </t>
    </r>
    <r>
      <rPr>
        <i/>
        <sz val="11"/>
        <color indexed="8"/>
        <rFont val="Times New Roman"/>
        <family val="1"/>
        <charset val="204"/>
      </rPr>
      <t xml:space="preserve">Виділені бюджетні асигнування у 2022 році надали можливість забезпечити проведення 32 спортивних заходів різного рівня, проте значну кількість заходів не було можливості реалізувати через стан війни в Україні, на що вказує залишок плану. Впродовж 2022 року часто змінювалось законодавство щодо фінансування установ, тому регіональна програма </t>
    </r>
    <r>
      <rPr>
        <i/>
        <sz val="11"/>
        <rFont val="Times New Roman"/>
        <family val="1"/>
        <charset val="204"/>
      </rPr>
      <t>(Програма розвитку фізичної культури та спорту відділу з питань фізичної культури та спорту Ніжинської міської ради)</t>
    </r>
    <r>
      <rPr>
        <i/>
        <sz val="11"/>
        <color indexed="8"/>
        <rFont val="Times New Roman"/>
        <family val="1"/>
        <charset val="204"/>
      </rPr>
      <t xml:space="preserve">, яка дала можливість фінансувати спортивні заходи відповідно до Постанови КМУ № 590 від 09.06.2021 р. зі змінами була затверджена тільки у листопаді 2022 року Рішенням виконавчого комітету Ніжинської міської ради № 399 від 03.11.2022 р, </t>
    </r>
    <r>
      <rPr>
        <i/>
        <sz val="11"/>
        <rFont val="Times New Roman"/>
        <family val="1"/>
        <charset val="204"/>
      </rPr>
      <t>що дало можливість профінансувати в кінці 2022 року низку спортивних заходів</t>
    </r>
    <r>
      <rPr>
        <i/>
        <sz val="11"/>
        <color rgb="FFFF0000"/>
        <rFont val="Times New Roman"/>
        <family val="1"/>
        <charset val="204"/>
      </rPr>
      <t>.</t>
    </r>
    <r>
      <rPr>
        <i/>
        <sz val="11"/>
        <color indexed="8"/>
        <rFont val="Times New Roman"/>
        <family val="1"/>
        <charset val="204"/>
      </rPr>
      <t xml:space="preserve"> Аналогічна програма була затверджена також на 2023 рік,  що дасть можливість провести заплановані на 2023 рік заходи за наявності обігових коштів на рахунках казначейства. Зміни до паспортів вносились вчасно. 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</si>
  <si>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Реалізація даної програми втілює в життя громади пропаганду здорового способу життя, забезпечує фізичне, психологічне та соціальне благополуччя серед населення.</t>
    </r>
  </si>
  <si>
    <r>
      <rPr>
        <b/>
        <sz val="11"/>
        <color indexed="8"/>
        <rFont val="Times New Roman"/>
        <family val="1"/>
        <charset val="204"/>
      </rPr>
      <t>Довгострокових наслідків бюджетної програми</t>
    </r>
    <r>
      <rPr>
        <sz val="11"/>
        <color indexed="8"/>
        <rFont val="Times New Roman"/>
        <family val="1"/>
        <charset val="204"/>
      </rPr>
      <t xml:space="preserve"> -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очікується залучення до спортивного життя громади якнайбільшої кількості громадян, підвищення їх спортивної підготовки для гідного представлення спортивних досягнень громади/ держави у різних видах змагань.</t>
    </r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</si>
</sst>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6" formatCode="0.000"/>
    <numFmt numFmtId="167" formatCode="_-* #,##0.0\ _₽_-;\-* #,##0.0\ _₽_-;_-* &quot;-&quot;??\ _₽_-;_-@_-"/>
    <numFmt numFmtId="168" formatCode="#,##0.0_ ;\-#,##0.0\ "/>
    <numFmt numFmtId="169" formatCode="#,##0.0"/>
  </numFmts>
  <fonts count="30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8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32">
    <xf numFmtId="0" fontId="0" fillId="0" borderId="0" xfId="0"/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top" wrapText="1"/>
    </xf>
    <xf numFmtId="0" fontId="12" fillId="0" borderId="1" xfId="0" applyFont="1" applyBorder="1" applyAlignment="1">
      <alignment wrapText="1"/>
    </xf>
    <xf numFmtId="164" fontId="3" fillId="0" borderId="1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9" fontId="6" fillId="0" borderId="0" xfId="0" applyNumberFormat="1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2" fontId="18" fillId="0" borderId="1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wrapText="1"/>
    </xf>
    <xf numFmtId="0" fontId="18" fillId="0" borderId="1" xfId="3" applyNumberFormat="1" applyFont="1" applyBorder="1" applyAlignment="1">
      <alignment vertical="top" wrapText="1"/>
    </xf>
    <xf numFmtId="0" fontId="18" fillId="0" borderId="1" xfId="0" applyFont="1" applyFill="1" applyBorder="1" applyAlignment="1">
      <alignment horizontal="center" vertical="center" wrapText="1"/>
    </xf>
    <xf numFmtId="164" fontId="18" fillId="2" borderId="1" xfId="2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wrapText="1"/>
    </xf>
    <xf numFmtId="0" fontId="23" fillId="0" borderId="1" xfId="0" applyFont="1" applyBorder="1" applyAlignment="1">
      <alignment wrapText="1"/>
    </xf>
    <xf numFmtId="0" fontId="12" fillId="0" borderId="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7" fontId="3" fillId="0" borderId="1" xfId="2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168" fontId="3" fillId="0" borderId="1" xfId="2" applyNumberFormat="1" applyFont="1" applyBorder="1" applyAlignment="1">
      <alignment horizontal="center" vertical="center" wrapText="1"/>
    </xf>
    <xf numFmtId="168" fontId="18" fillId="0" borderId="1" xfId="0" applyNumberFormat="1" applyFont="1" applyBorder="1" applyAlignment="1">
      <alignment horizontal="center" vertical="center" wrapText="1"/>
    </xf>
    <xf numFmtId="168" fontId="18" fillId="0" borderId="1" xfId="2" applyNumberFormat="1" applyFont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left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28" fillId="0" borderId="3" xfId="0" applyFont="1" applyFill="1" applyBorder="1" applyAlignment="1">
      <alignment horizontal="left" vertical="center" wrapText="1"/>
    </xf>
    <xf numFmtId="0" fontId="28" fillId="0" borderId="6" xfId="0" applyFont="1" applyFill="1" applyBorder="1" applyAlignment="1">
      <alignment horizontal="left" vertical="center" wrapText="1"/>
    </xf>
    <xf numFmtId="0" fontId="28" fillId="0" borderId="4" xfId="0" applyFont="1" applyFill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28" fillId="0" borderId="3" xfId="0" applyFont="1" applyBorder="1" applyAlignment="1">
      <alignment horizontal="left" vertical="center" wrapText="1"/>
    </xf>
    <xf numFmtId="0" fontId="28" fillId="0" borderId="6" xfId="0" applyFont="1" applyBorder="1" applyAlignment="1">
      <alignment horizontal="left" vertical="center" wrapText="1"/>
    </xf>
    <xf numFmtId="0" fontId="28" fillId="0" borderId="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5" fontId="3" fillId="0" borderId="3" xfId="2" applyNumberFormat="1" applyFont="1" applyBorder="1" applyAlignment="1">
      <alignment horizontal="center" vertical="center" wrapText="1"/>
    </xf>
    <xf numFmtId="165" fontId="3" fillId="0" borderId="6" xfId="2" applyNumberFormat="1" applyFont="1" applyBorder="1" applyAlignment="1">
      <alignment horizontal="center" vertical="center" wrapText="1"/>
    </xf>
    <xf numFmtId="165" fontId="3" fillId="0" borderId="4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5" applyFont="1" applyBorder="1" applyAlignment="1">
      <alignment horizontal="left" vertical="center" wrapText="1"/>
    </xf>
    <xf numFmtId="0" fontId="20" fillId="0" borderId="11" xfId="6" applyFont="1" applyBorder="1" applyAlignment="1">
      <alignment horizontal="left" vertical="center" wrapText="1"/>
    </xf>
    <xf numFmtId="0" fontId="20" fillId="0" borderId="0" xfId="6" applyFont="1" applyBorder="1" applyAlignment="1">
      <alignment horizontal="left" vertical="center" wrapText="1"/>
    </xf>
    <xf numFmtId="0" fontId="11" fillId="0" borderId="0" xfId="12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28" fillId="2" borderId="3" xfId="0" applyFont="1" applyFill="1" applyBorder="1" applyAlignment="1">
      <alignment horizontal="left" vertical="center" wrapText="1"/>
    </xf>
    <xf numFmtId="0" fontId="28" fillId="2" borderId="6" xfId="0" applyFont="1" applyFill="1" applyBorder="1" applyAlignment="1">
      <alignment horizontal="left" vertical="center" wrapText="1"/>
    </xf>
    <xf numFmtId="0" fontId="28" fillId="2" borderId="4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27" fillId="2" borderId="0" xfId="0" applyFont="1" applyFill="1" applyBorder="1" applyAlignment="1">
      <alignment horizontal="left" vertical="center" wrapText="1"/>
    </xf>
    <xf numFmtId="0" fontId="18" fillId="2" borderId="0" xfId="0" applyFont="1" applyFill="1" applyBorder="1" applyAlignment="1">
      <alignment horizontal="left" vertical="center" wrapText="1"/>
    </xf>
  </cellXfs>
  <cellStyles count="14">
    <cellStyle name="Звичайний 2" xfId="1"/>
    <cellStyle name="Обычный" xfId="0" builtinId="0"/>
    <cellStyle name="Обычный 2" xfId="3"/>
    <cellStyle name="Обычный 2 2" xfId="7"/>
    <cellStyle name="Обычный 3" xfId="4"/>
    <cellStyle name="Обычный 4" xfId="5"/>
    <cellStyle name="Обычный 4 2" xfId="8"/>
    <cellStyle name="Обычный 4 3" xfId="11"/>
    <cellStyle name="Обычный 4 4" xfId="13"/>
    <cellStyle name="Обычный 5" xfId="9"/>
    <cellStyle name="Обычный 6" xfId="10"/>
    <cellStyle name="Обычный 7" xfId="6"/>
    <cellStyle name="Обычный 8" xfId="12"/>
    <cellStyle name="Финансовый" xfId="2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2"/>
  <sheetViews>
    <sheetView tabSelected="1" topLeftCell="A193" zoomScaleSheetLayoutView="85" workbookViewId="0">
      <selection activeCell="K190" sqref="K190"/>
    </sheetView>
  </sheetViews>
  <sheetFormatPr defaultRowHeight="13"/>
  <cols>
    <col min="1" max="1" width="5.54296875" style="2" customWidth="1"/>
    <col min="2" max="2" width="36.54296875" style="2" customWidth="1"/>
    <col min="3" max="3" width="13.81640625" style="2" customWidth="1"/>
    <col min="4" max="4" width="9.453125" style="2" customWidth="1"/>
    <col min="5" max="5" width="11.1796875" style="2" customWidth="1"/>
    <col min="6" max="6" width="12.81640625" style="2" customWidth="1"/>
    <col min="7" max="7" width="9.1796875" style="2" customWidth="1"/>
    <col min="8" max="8" width="12.1796875" style="2" customWidth="1"/>
    <col min="9" max="10" width="9.453125" style="2" customWidth="1"/>
    <col min="11" max="11" width="9.1796875" style="2" customWidth="1"/>
    <col min="12" max="16384" width="8.7265625" style="2"/>
  </cols>
  <sheetData>
    <row r="1" spans="1:11">
      <c r="H1" s="120" t="s">
        <v>0</v>
      </c>
      <c r="I1" s="120"/>
      <c r="J1" s="120"/>
      <c r="K1" s="120"/>
    </row>
    <row r="2" spans="1:11" ht="29.5" customHeight="1">
      <c r="H2" s="120" t="s">
        <v>1</v>
      </c>
      <c r="I2" s="120"/>
      <c r="J2" s="120"/>
      <c r="K2" s="120"/>
    </row>
    <row r="3" spans="1:11" ht="17.5">
      <c r="A3" s="121" t="s">
        <v>173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</row>
    <row r="4" spans="1:11" ht="25" customHeight="1">
      <c r="A4" s="3" t="s">
        <v>2</v>
      </c>
      <c r="B4" s="3">
        <v>1100000</v>
      </c>
      <c r="C4" s="3"/>
      <c r="D4" s="119" t="s">
        <v>50</v>
      </c>
      <c r="E4" s="119"/>
      <c r="F4" s="119"/>
      <c r="G4" s="119"/>
      <c r="H4" s="119"/>
      <c r="I4" s="119"/>
      <c r="J4" s="119"/>
      <c r="K4" s="119"/>
    </row>
    <row r="5" spans="1:11" ht="18" customHeight="1">
      <c r="A5" s="4"/>
      <c r="B5" s="4" t="s">
        <v>3</v>
      </c>
      <c r="C5" s="4"/>
      <c r="D5" s="122" t="s">
        <v>4</v>
      </c>
      <c r="E5" s="122"/>
      <c r="F5" s="122"/>
      <c r="G5" s="122"/>
      <c r="H5" s="122"/>
      <c r="I5" s="122"/>
      <c r="J5" s="122"/>
      <c r="K5" s="122"/>
    </row>
    <row r="6" spans="1:11" ht="24.5" customHeight="1">
      <c r="A6" s="3" t="s">
        <v>5</v>
      </c>
      <c r="B6" s="3">
        <v>1110000</v>
      </c>
      <c r="C6" s="3"/>
      <c r="D6" s="119" t="s">
        <v>50</v>
      </c>
      <c r="E6" s="119"/>
      <c r="F6" s="119"/>
      <c r="G6" s="119"/>
      <c r="H6" s="119"/>
      <c r="I6" s="119"/>
      <c r="J6" s="119"/>
      <c r="K6" s="119"/>
    </row>
    <row r="7" spans="1:11" ht="18" customHeight="1">
      <c r="B7" s="4" t="s">
        <v>3</v>
      </c>
      <c r="D7" s="122" t="s">
        <v>6</v>
      </c>
      <c r="E7" s="122"/>
      <c r="F7" s="122"/>
      <c r="G7" s="122"/>
      <c r="H7" s="122"/>
      <c r="I7" s="122"/>
      <c r="J7" s="122"/>
      <c r="K7" s="122"/>
    </row>
    <row r="8" spans="1:11" s="3" customFormat="1" ht="39.5" customHeight="1">
      <c r="A8" s="3" t="s">
        <v>7</v>
      </c>
      <c r="B8" s="3">
        <v>1115012</v>
      </c>
      <c r="C8" s="30" t="s">
        <v>172</v>
      </c>
      <c r="D8" s="121" t="s">
        <v>57</v>
      </c>
      <c r="E8" s="121"/>
      <c r="F8" s="121"/>
      <c r="G8" s="121"/>
      <c r="H8" s="121"/>
      <c r="I8" s="121"/>
      <c r="J8" s="121"/>
      <c r="K8" s="121"/>
    </row>
    <row r="9" spans="1:11" s="4" customFormat="1" ht="18">
      <c r="A9" s="3"/>
      <c r="B9" s="4" t="s">
        <v>3</v>
      </c>
      <c r="C9" s="5" t="s">
        <v>8</v>
      </c>
    </row>
    <row r="10" spans="1:11" s="4" customFormat="1" ht="29" customHeight="1">
      <c r="A10" s="3" t="s">
        <v>9</v>
      </c>
      <c r="B10" s="3" t="s">
        <v>10</v>
      </c>
      <c r="C10" s="123" t="s">
        <v>58</v>
      </c>
      <c r="D10" s="123"/>
      <c r="E10" s="123"/>
      <c r="F10" s="123"/>
      <c r="G10" s="123"/>
      <c r="H10" s="123"/>
      <c r="I10" s="123"/>
      <c r="J10" s="123"/>
      <c r="K10" s="123"/>
    </row>
    <row r="11" spans="1:11" s="4" customFormat="1" ht="17" customHeight="1">
      <c r="A11" s="3" t="s">
        <v>11</v>
      </c>
      <c r="B11" s="124" t="s">
        <v>12</v>
      </c>
      <c r="C11" s="124"/>
      <c r="D11" s="124"/>
      <c r="E11" s="124"/>
      <c r="F11" s="124"/>
      <c r="G11" s="124"/>
      <c r="H11" s="124"/>
      <c r="I11" s="124"/>
      <c r="J11" s="124"/>
      <c r="K11" s="124"/>
    </row>
    <row r="12" spans="1:11" ht="18" customHeight="1">
      <c r="A12" s="102" t="s">
        <v>175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</row>
    <row r="13" spans="1:11" ht="17" customHeight="1">
      <c r="A13" s="91" t="s">
        <v>101</v>
      </c>
      <c r="B13" s="91" t="s">
        <v>102</v>
      </c>
      <c r="C13" s="82" t="s">
        <v>103</v>
      </c>
      <c r="D13" s="82"/>
      <c r="E13" s="82"/>
      <c r="F13" s="82" t="s">
        <v>104</v>
      </c>
      <c r="G13" s="82"/>
      <c r="H13" s="82"/>
      <c r="I13" s="82" t="s">
        <v>105</v>
      </c>
      <c r="J13" s="82"/>
      <c r="K13" s="82"/>
    </row>
    <row r="14" spans="1:11" ht="21">
      <c r="A14" s="91"/>
      <c r="B14" s="91"/>
      <c r="C14" s="6" t="s">
        <v>13</v>
      </c>
      <c r="D14" s="6" t="s">
        <v>14</v>
      </c>
      <c r="E14" s="6" t="s">
        <v>15</v>
      </c>
      <c r="F14" s="6" t="s">
        <v>13</v>
      </c>
      <c r="G14" s="6" t="s">
        <v>16</v>
      </c>
      <c r="H14" s="6" t="s">
        <v>15</v>
      </c>
      <c r="I14" s="6" t="s">
        <v>17</v>
      </c>
      <c r="J14" s="6" t="s">
        <v>18</v>
      </c>
      <c r="K14" s="6" t="s">
        <v>15</v>
      </c>
    </row>
    <row r="15" spans="1:11" s="7" customFormat="1" ht="10.5">
      <c r="A15" s="6"/>
      <c r="B15" s="6"/>
      <c r="C15" s="6" t="s">
        <v>19</v>
      </c>
      <c r="D15" s="6" t="s">
        <v>20</v>
      </c>
      <c r="E15" s="6" t="s">
        <v>21</v>
      </c>
      <c r="F15" s="6" t="s">
        <v>22</v>
      </c>
      <c r="G15" s="6" t="s">
        <v>23</v>
      </c>
      <c r="H15" s="6" t="s">
        <v>24</v>
      </c>
      <c r="I15" s="6" t="s">
        <v>25</v>
      </c>
      <c r="J15" s="6" t="s">
        <v>26</v>
      </c>
      <c r="K15" s="6" t="s">
        <v>27</v>
      </c>
    </row>
    <row r="16" spans="1:11" s="5" customFormat="1" ht="14">
      <c r="A16" s="8" t="s">
        <v>106</v>
      </c>
      <c r="B16" s="9" t="s">
        <v>43</v>
      </c>
      <c r="C16" s="13">
        <v>199</v>
      </c>
      <c r="D16" s="54"/>
      <c r="E16" s="13">
        <f>C16+D16</f>
        <v>199</v>
      </c>
      <c r="F16" s="13">
        <v>118.11</v>
      </c>
      <c r="G16" s="54"/>
      <c r="H16" s="13">
        <f>F16+G16</f>
        <v>118.11</v>
      </c>
      <c r="I16" s="13">
        <f>F16-C16</f>
        <v>-80.89</v>
      </c>
      <c r="J16" s="54"/>
      <c r="K16" s="13">
        <f>I16+J16</f>
        <v>-80.89</v>
      </c>
    </row>
    <row r="17" spans="1:11" ht="37.5" customHeight="1">
      <c r="A17" s="130" t="s">
        <v>206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</row>
    <row r="18" spans="1:11" ht="15.5">
      <c r="A18" s="10"/>
      <c r="B18" s="25" t="s">
        <v>107</v>
      </c>
      <c r="C18" s="8"/>
      <c r="D18" s="8"/>
      <c r="E18" s="8"/>
      <c r="F18" s="8"/>
      <c r="G18" s="8"/>
      <c r="H18" s="8"/>
      <c r="I18" s="8"/>
      <c r="J18" s="8"/>
      <c r="K18" s="8"/>
    </row>
    <row r="19" spans="1:11" ht="29.5" customHeight="1">
      <c r="A19" s="31">
        <v>1</v>
      </c>
      <c r="B19" s="52" t="s">
        <v>59</v>
      </c>
      <c r="C19" s="59">
        <v>40</v>
      </c>
      <c r="D19" s="13"/>
      <c r="E19" s="13">
        <f t="shared" ref="E19:E29" si="0">C19+D19</f>
        <v>40</v>
      </c>
      <c r="F19" s="13">
        <v>14.63</v>
      </c>
      <c r="G19" s="13"/>
      <c r="H19" s="13">
        <f t="shared" ref="H19:H29" si="1">F19+G19</f>
        <v>14.63</v>
      </c>
      <c r="I19" s="13">
        <f t="shared" ref="I19:I29" si="2">F19-C19</f>
        <v>-25.369999999999997</v>
      </c>
      <c r="J19" s="13"/>
      <c r="K19" s="13">
        <f t="shared" ref="K19:K29" si="3">I19+J19</f>
        <v>-25.369999999999997</v>
      </c>
    </row>
    <row r="20" spans="1:11" ht="29.5" customHeight="1">
      <c r="A20" s="53"/>
      <c r="B20" s="116" t="s">
        <v>180</v>
      </c>
      <c r="C20" s="117"/>
      <c r="D20" s="117"/>
      <c r="E20" s="117"/>
      <c r="F20" s="117"/>
      <c r="G20" s="117"/>
      <c r="H20" s="117"/>
      <c r="I20" s="117"/>
      <c r="J20" s="117"/>
      <c r="K20" s="118"/>
    </row>
    <row r="21" spans="1:11" ht="40.5" customHeight="1">
      <c r="A21" s="31">
        <v>2</v>
      </c>
      <c r="B21" s="52" t="s">
        <v>64</v>
      </c>
      <c r="C21" s="59">
        <v>33.32</v>
      </c>
      <c r="D21" s="13"/>
      <c r="E21" s="13">
        <f t="shared" si="0"/>
        <v>33.32</v>
      </c>
      <c r="F21" s="13">
        <v>0</v>
      </c>
      <c r="G21" s="13"/>
      <c r="H21" s="13">
        <f t="shared" si="1"/>
        <v>0</v>
      </c>
      <c r="I21" s="13">
        <f t="shared" si="2"/>
        <v>-33.32</v>
      </c>
      <c r="J21" s="13"/>
      <c r="K21" s="13">
        <f t="shared" si="3"/>
        <v>-33.32</v>
      </c>
    </row>
    <row r="22" spans="1:11" ht="31.5" customHeight="1">
      <c r="A22" s="53"/>
      <c r="B22" s="116" t="s">
        <v>181</v>
      </c>
      <c r="C22" s="117"/>
      <c r="D22" s="117"/>
      <c r="E22" s="117"/>
      <c r="F22" s="117"/>
      <c r="G22" s="117"/>
      <c r="H22" s="117"/>
      <c r="I22" s="117"/>
      <c r="J22" s="117"/>
      <c r="K22" s="118"/>
    </row>
    <row r="23" spans="1:11" ht="39" customHeight="1">
      <c r="A23" s="31">
        <v>3</v>
      </c>
      <c r="B23" s="52" t="s">
        <v>66</v>
      </c>
      <c r="C23" s="59">
        <v>0</v>
      </c>
      <c r="D23" s="13"/>
      <c r="E23" s="13">
        <f t="shared" si="0"/>
        <v>0</v>
      </c>
      <c r="F23" s="13">
        <v>0</v>
      </c>
      <c r="G23" s="13"/>
      <c r="H23" s="13">
        <f t="shared" si="1"/>
        <v>0</v>
      </c>
      <c r="I23" s="13">
        <f t="shared" si="2"/>
        <v>0</v>
      </c>
      <c r="J23" s="13"/>
      <c r="K23" s="13">
        <f t="shared" si="3"/>
        <v>0</v>
      </c>
    </row>
    <row r="24" spans="1:11" ht="39" customHeight="1">
      <c r="A24" s="31">
        <v>4</v>
      </c>
      <c r="B24" s="52" t="s">
        <v>62</v>
      </c>
      <c r="C24" s="59">
        <v>0</v>
      </c>
      <c r="D24" s="13"/>
      <c r="E24" s="13">
        <f t="shared" si="0"/>
        <v>0</v>
      </c>
      <c r="F24" s="13">
        <v>0</v>
      </c>
      <c r="G24" s="13"/>
      <c r="H24" s="13">
        <f t="shared" si="1"/>
        <v>0</v>
      </c>
      <c r="I24" s="13">
        <f t="shared" si="2"/>
        <v>0</v>
      </c>
      <c r="J24" s="13"/>
      <c r="K24" s="13">
        <f t="shared" si="3"/>
        <v>0</v>
      </c>
    </row>
    <row r="25" spans="1:11" ht="40" customHeight="1">
      <c r="A25" s="31">
        <v>5</v>
      </c>
      <c r="B25" s="52" t="s">
        <v>63</v>
      </c>
      <c r="C25" s="59">
        <v>61.2</v>
      </c>
      <c r="D25" s="13"/>
      <c r="E25" s="13">
        <f t="shared" si="0"/>
        <v>61.2</v>
      </c>
      <c r="F25" s="13">
        <v>39</v>
      </c>
      <c r="G25" s="13"/>
      <c r="H25" s="13">
        <f t="shared" si="1"/>
        <v>39</v>
      </c>
      <c r="I25" s="13">
        <f t="shared" si="2"/>
        <v>-22.200000000000003</v>
      </c>
      <c r="J25" s="13"/>
      <c r="K25" s="13">
        <f t="shared" si="3"/>
        <v>-22.200000000000003</v>
      </c>
    </row>
    <row r="26" spans="1:11" ht="33" customHeight="1">
      <c r="A26" s="53"/>
      <c r="B26" s="116" t="s">
        <v>182</v>
      </c>
      <c r="C26" s="117"/>
      <c r="D26" s="117"/>
      <c r="E26" s="117"/>
      <c r="F26" s="117"/>
      <c r="G26" s="117"/>
      <c r="H26" s="117"/>
      <c r="I26" s="117"/>
      <c r="J26" s="117"/>
      <c r="K26" s="118"/>
    </row>
    <row r="27" spans="1:11" ht="39" customHeight="1">
      <c r="A27" s="31">
        <v>6</v>
      </c>
      <c r="B27" s="52" t="s">
        <v>60</v>
      </c>
      <c r="C27" s="59">
        <v>0</v>
      </c>
      <c r="D27" s="13"/>
      <c r="E27" s="13">
        <f t="shared" si="0"/>
        <v>0</v>
      </c>
      <c r="F27" s="13">
        <v>0</v>
      </c>
      <c r="G27" s="13"/>
      <c r="H27" s="13">
        <f t="shared" si="1"/>
        <v>0</v>
      </c>
      <c r="I27" s="13">
        <f t="shared" si="2"/>
        <v>0</v>
      </c>
      <c r="J27" s="13"/>
      <c r="K27" s="13">
        <f t="shared" si="3"/>
        <v>0</v>
      </c>
    </row>
    <row r="28" spans="1:11" ht="34.5">
      <c r="A28" s="31">
        <v>7</v>
      </c>
      <c r="B28" s="52" t="s">
        <v>65</v>
      </c>
      <c r="C28" s="59">
        <v>0</v>
      </c>
      <c r="D28" s="13"/>
      <c r="E28" s="13">
        <f t="shared" si="0"/>
        <v>0</v>
      </c>
      <c r="F28" s="13">
        <v>0</v>
      </c>
      <c r="G28" s="13"/>
      <c r="H28" s="13">
        <f t="shared" si="1"/>
        <v>0</v>
      </c>
      <c r="I28" s="13">
        <f t="shared" si="2"/>
        <v>0</v>
      </c>
      <c r="J28" s="13"/>
      <c r="K28" s="13">
        <f t="shared" si="3"/>
        <v>0</v>
      </c>
    </row>
    <row r="29" spans="1:11" ht="39.65" customHeight="1">
      <c r="A29" s="31">
        <v>8</v>
      </c>
      <c r="B29" s="52" t="s">
        <v>61</v>
      </c>
      <c r="C29" s="59">
        <v>64.48</v>
      </c>
      <c r="D29" s="13"/>
      <c r="E29" s="13">
        <f t="shared" si="0"/>
        <v>64.48</v>
      </c>
      <c r="F29" s="13">
        <v>64.48</v>
      </c>
      <c r="G29" s="13"/>
      <c r="H29" s="13">
        <f t="shared" si="1"/>
        <v>64.48</v>
      </c>
      <c r="I29" s="13">
        <f t="shared" si="2"/>
        <v>0</v>
      </c>
      <c r="J29" s="13"/>
      <c r="K29" s="13">
        <f t="shared" si="3"/>
        <v>0</v>
      </c>
    </row>
    <row r="30" spans="1:11" ht="7" customHeight="1"/>
    <row r="31" spans="1:11" ht="18" customHeight="1">
      <c r="A31" s="102" t="s">
        <v>176</v>
      </c>
      <c r="B31" s="100"/>
      <c r="C31" s="100"/>
      <c r="D31" s="100"/>
      <c r="E31" s="100"/>
      <c r="F31" s="100"/>
      <c r="G31" s="100"/>
      <c r="H31" s="100"/>
      <c r="I31" s="100"/>
      <c r="J31" s="100"/>
      <c r="K31" s="100"/>
    </row>
    <row r="32" spans="1:11" ht="8" customHeight="1"/>
    <row r="33" spans="1:5" ht="26" customHeight="1">
      <c r="A33" s="10" t="s">
        <v>108</v>
      </c>
      <c r="B33" s="10" t="s">
        <v>109</v>
      </c>
      <c r="C33" s="12" t="s">
        <v>28</v>
      </c>
      <c r="D33" s="12" t="s">
        <v>29</v>
      </c>
      <c r="E33" s="12" t="s">
        <v>30</v>
      </c>
    </row>
    <row r="34" spans="1:5" ht="14">
      <c r="A34" s="10" t="s">
        <v>106</v>
      </c>
      <c r="B34" s="10" t="s">
        <v>110</v>
      </c>
      <c r="C34" s="10" t="s">
        <v>111</v>
      </c>
      <c r="D34" s="10">
        <f>D36+D37</f>
        <v>0</v>
      </c>
      <c r="E34" s="10" t="s">
        <v>111</v>
      </c>
    </row>
    <row r="35" spans="1:5" ht="14">
      <c r="A35" s="10"/>
      <c r="B35" s="10" t="s">
        <v>112</v>
      </c>
      <c r="C35" s="10"/>
      <c r="D35" s="10"/>
      <c r="E35" s="10"/>
    </row>
    <row r="36" spans="1:5" ht="14">
      <c r="A36" s="10" t="s">
        <v>113</v>
      </c>
      <c r="B36" s="10" t="s">
        <v>114</v>
      </c>
      <c r="C36" s="10" t="s">
        <v>111</v>
      </c>
      <c r="D36" s="10"/>
      <c r="E36" s="10" t="s">
        <v>111</v>
      </c>
    </row>
    <row r="37" spans="1:5" ht="14">
      <c r="A37" s="10" t="s">
        <v>115</v>
      </c>
      <c r="B37" s="10" t="s">
        <v>116</v>
      </c>
      <c r="C37" s="10" t="s">
        <v>111</v>
      </c>
      <c r="D37" s="10"/>
      <c r="E37" s="10" t="s">
        <v>111</v>
      </c>
    </row>
    <row r="38" spans="1:5" ht="35.5" customHeight="1">
      <c r="A38" s="103" t="s">
        <v>52</v>
      </c>
      <c r="B38" s="91"/>
      <c r="C38" s="91"/>
      <c r="D38" s="91"/>
      <c r="E38" s="91"/>
    </row>
    <row r="39" spans="1:5" ht="14">
      <c r="A39" s="10" t="s">
        <v>117</v>
      </c>
      <c r="B39" s="10" t="s">
        <v>118</v>
      </c>
      <c r="C39" s="8"/>
      <c r="D39" s="8"/>
      <c r="E39" s="8">
        <f>SUM(E41:E44)</f>
        <v>0</v>
      </c>
    </row>
    <row r="40" spans="1:5" ht="14">
      <c r="A40" s="10"/>
      <c r="B40" s="10" t="s">
        <v>112</v>
      </c>
      <c r="C40" s="8"/>
      <c r="D40" s="8"/>
      <c r="E40" s="8"/>
    </row>
    <row r="41" spans="1:5" ht="14">
      <c r="A41" s="10" t="s">
        <v>119</v>
      </c>
      <c r="B41" s="10" t="s">
        <v>114</v>
      </c>
      <c r="C41" s="8"/>
      <c r="D41" s="8"/>
      <c r="E41" s="8">
        <f>D41-C41</f>
        <v>0</v>
      </c>
    </row>
    <row r="42" spans="1:5" ht="14">
      <c r="A42" s="10" t="s">
        <v>120</v>
      </c>
      <c r="B42" s="10" t="s">
        <v>121</v>
      </c>
      <c r="C42" s="8"/>
      <c r="D42" s="8"/>
      <c r="E42" s="8">
        <f>D42-C42</f>
        <v>0</v>
      </c>
    </row>
    <row r="43" spans="1:5" ht="14">
      <c r="A43" s="10" t="s">
        <v>122</v>
      </c>
      <c r="B43" s="10" t="s">
        <v>123</v>
      </c>
      <c r="C43" s="8"/>
      <c r="D43" s="8"/>
      <c r="E43" s="8">
        <f>D43-C43</f>
        <v>0</v>
      </c>
    </row>
    <row r="44" spans="1:5" ht="14">
      <c r="A44" s="10" t="s">
        <v>124</v>
      </c>
      <c r="B44" s="10" t="s">
        <v>125</v>
      </c>
      <c r="C44" s="8"/>
      <c r="D44" s="8"/>
      <c r="E44" s="8">
        <f>D44-C44</f>
        <v>0</v>
      </c>
    </row>
    <row r="45" spans="1:5" ht="19.5" customHeight="1">
      <c r="A45" s="103" t="s">
        <v>55</v>
      </c>
      <c r="B45" s="91"/>
      <c r="C45" s="91"/>
      <c r="D45" s="91"/>
      <c r="E45" s="91"/>
    </row>
    <row r="46" spans="1:5" ht="14">
      <c r="A46" s="10" t="s">
        <v>126</v>
      </c>
      <c r="B46" s="10" t="s">
        <v>127</v>
      </c>
      <c r="C46" s="10" t="s">
        <v>111</v>
      </c>
      <c r="D46" s="10">
        <f>D48+D49</f>
        <v>0</v>
      </c>
      <c r="E46" s="10" t="s">
        <v>111</v>
      </c>
    </row>
    <row r="47" spans="1:5" ht="14">
      <c r="A47" s="10"/>
      <c r="B47" s="10" t="s">
        <v>112</v>
      </c>
      <c r="C47" s="10"/>
      <c r="D47" s="10"/>
      <c r="E47" s="10"/>
    </row>
    <row r="48" spans="1:5" ht="14">
      <c r="A48" s="10" t="s">
        <v>128</v>
      </c>
      <c r="B48" s="10" t="s">
        <v>114</v>
      </c>
      <c r="C48" s="10" t="s">
        <v>111</v>
      </c>
      <c r="D48" s="10"/>
      <c r="E48" s="10" t="s">
        <v>111</v>
      </c>
    </row>
    <row r="49" spans="1:11" ht="14">
      <c r="A49" s="10" t="s">
        <v>129</v>
      </c>
      <c r="B49" s="10" t="s">
        <v>125</v>
      </c>
      <c r="C49" s="10" t="s">
        <v>111</v>
      </c>
      <c r="D49" s="10"/>
      <c r="E49" s="10" t="s">
        <v>111</v>
      </c>
    </row>
    <row r="50" spans="1:11" ht="7" customHeight="1"/>
    <row r="51" spans="1:11" ht="16.25" customHeight="1">
      <c r="A51" s="102" t="s">
        <v>177</v>
      </c>
      <c r="B51" s="100"/>
      <c r="C51" s="100"/>
      <c r="D51" s="100"/>
      <c r="E51" s="100"/>
      <c r="F51" s="100"/>
      <c r="G51" s="100"/>
      <c r="H51" s="100"/>
      <c r="I51" s="100"/>
      <c r="J51" s="100"/>
      <c r="K51" s="100"/>
    </row>
    <row r="52" spans="1:11" ht="6" customHeight="1"/>
    <row r="53" spans="1:11" ht="32.25" customHeight="1">
      <c r="A53" s="91" t="s">
        <v>108</v>
      </c>
      <c r="B53" s="91" t="s">
        <v>109</v>
      </c>
      <c r="C53" s="91" t="s">
        <v>130</v>
      </c>
      <c r="D53" s="91"/>
      <c r="E53" s="91"/>
      <c r="F53" s="91" t="s">
        <v>131</v>
      </c>
      <c r="G53" s="91"/>
      <c r="H53" s="91"/>
      <c r="I53" s="91" t="s">
        <v>132</v>
      </c>
      <c r="J53" s="91"/>
      <c r="K53" s="91"/>
    </row>
    <row r="54" spans="1:11" ht="23" customHeight="1">
      <c r="A54" s="91"/>
      <c r="B54" s="91"/>
      <c r="C54" s="6" t="s">
        <v>40</v>
      </c>
      <c r="D54" s="6" t="s">
        <v>39</v>
      </c>
      <c r="E54" s="6" t="s">
        <v>15</v>
      </c>
      <c r="F54" s="6" t="s">
        <v>41</v>
      </c>
      <c r="G54" s="6" t="s">
        <v>39</v>
      </c>
      <c r="H54" s="6" t="s">
        <v>15</v>
      </c>
      <c r="I54" s="6" t="s">
        <v>41</v>
      </c>
      <c r="J54" s="6" t="s">
        <v>42</v>
      </c>
      <c r="K54" s="6" t="s">
        <v>15</v>
      </c>
    </row>
    <row r="55" spans="1:11" s="15" customFormat="1" ht="14">
      <c r="A55" s="14" t="s">
        <v>133</v>
      </c>
      <c r="B55" s="20" t="s">
        <v>134</v>
      </c>
      <c r="C55" s="90"/>
      <c r="D55" s="90"/>
      <c r="E55" s="90"/>
      <c r="F55" s="90"/>
      <c r="G55" s="90"/>
      <c r="H55" s="90"/>
      <c r="I55" s="90"/>
      <c r="J55" s="90"/>
      <c r="K55" s="90"/>
    </row>
    <row r="56" spans="1:11" s="15" customFormat="1" ht="26">
      <c r="A56" s="56">
        <v>1</v>
      </c>
      <c r="B56" s="21" t="s">
        <v>67</v>
      </c>
      <c r="C56" s="22">
        <v>26</v>
      </c>
      <c r="D56" s="8"/>
      <c r="E56" s="8">
        <f>C56+D56</f>
        <v>26</v>
      </c>
      <c r="F56" s="8">
        <v>24</v>
      </c>
      <c r="G56" s="8"/>
      <c r="H56" s="8">
        <f>F56+G56</f>
        <v>24</v>
      </c>
      <c r="I56" s="8">
        <f>F56-C56</f>
        <v>-2</v>
      </c>
      <c r="J56" s="8"/>
      <c r="K56" s="8">
        <f>I56+J56</f>
        <v>-2</v>
      </c>
    </row>
    <row r="57" spans="1:11" s="15" customFormat="1" ht="39" customHeight="1">
      <c r="A57" s="57">
        <v>2</v>
      </c>
      <c r="B57" s="29" t="s">
        <v>68</v>
      </c>
      <c r="C57" s="8">
        <v>0</v>
      </c>
      <c r="D57" s="8"/>
      <c r="E57" s="8">
        <f t="shared" ref="E57:E75" si="4">C57+D57</f>
        <v>0</v>
      </c>
      <c r="F57" s="8">
        <v>0</v>
      </c>
      <c r="G57" s="8"/>
      <c r="H57" s="8">
        <f t="shared" ref="H57:H75" si="5">F57+G57</f>
        <v>0</v>
      </c>
      <c r="I57" s="8">
        <f t="shared" ref="I57:I75" si="6">F57-C57</f>
        <v>0</v>
      </c>
      <c r="J57" s="8"/>
      <c r="K57" s="8">
        <f t="shared" ref="K57:K75" si="7">I57+J57</f>
        <v>0</v>
      </c>
    </row>
    <row r="58" spans="1:11" s="15" customFormat="1" ht="39">
      <c r="A58" s="57">
        <v>3</v>
      </c>
      <c r="B58" s="1" t="s">
        <v>69</v>
      </c>
      <c r="C58" s="8">
        <v>5</v>
      </c>
      <c r="D58" s="8"/>
      <c r="E58" s="8">
        <f t="shared" si="4"/>
        <v>5</v>
      </c>
      <c r="F58" s="8">
        <v>5</v>
      </c>
      <c r="G58" s="8"/>
      <c r="H58" s="8">
        <f t="shared" si="5"/>
        <v>5</v>
      </c>
      <c r="I58" s="8">
        <f t="shared" si="6"/>
        <v>0</v>
      </c>
      <c r="J58" s="8"/>
      <c r="K58" s="8">
        <f t="shared" si="7"/>
        <v>0</v>
      </c>
    </row>
    <row r="59" spans="1:11" s="15" customFormat="1" ht="39">
      <c r="A59" s="57">
        <v>4</v>
      </c>
      <c r="B59" s="1" t="s">
        <v>70</v>
      </c>
      <c r="C59" s="8">
        <v>0</v>
      </c>
      <c r="D59" s="8"/>
      <c r="E59" s="8">
        <f t="shared" si="4"/>
        <v>0</v>
      </c>
      <c r="F59" s="8">
        <v>0</v>
      </c>
      <c r="G59" s="8"/>
      <c r="H59" s="8">
        <f t="shared" si="5"/>
        <v>0</v>
      </c>
      <c r="I59" s="8">
        <f t="shared" si="6"/>
        <v>0</v>
      </c>
      <c r="J59" s="8"/>
      <c r="K59" s="8">
        <f t="shared" si="7"/>
        <v>0</v>
      </c>
    </row>
    <row r="60" spans="1:11" s="15" customFormat="1" ht="40.25" customHeight="1">
      <c r="A60" s="57">
        <v>5</v>
      </c>
      <c r="B60" s="1" t="s">
        <v>71</v>
      </c>
      <c r="C60" s="8">
        <v>4</v>
      </c>
      <c r="D60" s="8"/>
      <c r="E60" s="8">
        <f t="shared" si="4"/>
        <v>4</v>
      </c>
      <c r="F60" s="8">
        <v>3</v>
      </c>
      <c r="G60" s="8"/>
      <c r="H60" s="8">
        <f t="shared" si="5"/>
        <v>3</v>
      </c>
      <c r="I60" s="8">
        <f t="shared" si="6"/>
        <v>-1</v>
      </c>
      <c r="J60" s="8"/>
      <c r="K60" s="8">
        <f t="shared" si="7"/>
        <v>-1</v>
      </c>
    </row>
    <row r="61" spans="1:11" s="15" customFormat="1" ht="39">
      <c r="A61" s="57">
        <v>6</v>
      </c>
      <c r="B61" s="1" t="s">
        <v>72</v>
      </c>
      <c r="C61" s="8">
        <v>2</v>
      </c>
      <c r="D61" s="8"/>
      <c r="E61" s="8">
        <f t="shared" si="4"/>
        <v>2</v>
      </c>
      <c r="F61" s="8">
        <v>0</v>
      </c>
      <c r="G61" s="8"/>
      <c r="H61" s="8">
        <f t="shared" si="5"/>
        <v>0</v>
      </c>
      <c r="I61" s="8">
        <f t="shared" si="6"/>
        <v>-2</v>
      </c>
      <c r="J61" s="8"/>
      <c r="K61" s="8">
        <f t="shared" si="7"/>
        <v>-2</v>
      </c>
    </row>
    <row r="62" spans="1:11" s="15" customFormat="1" ht="39">
      <c r="A62" s="57">
        <v>7</v>
      </c>
      <c r="B62" s="1" t="s">
        <v>73</v>
      </c>
      <c r="C62" s="8">
        <v>0</v>
      </c>
      <c r="D62" s="8"/>
      <c r="E62" s="8">
        <f t="shared" si="4"/>
        <v>0</v>
      </c>
      <c r="F62" s="8">
        <v>0</v>
      </c>
      <c r="G62" s="8"/>
      <c r="H62" s="8">
        <f t="shared" si="5"/>
        <v>0</v>
      </c>
      <c r="I62" s="8">
        <f t="shared" si="6"/>
        <v>0</v>
      </c>
      <c r="J62" s="8"/>
      <c r="K62" s="8">
        <f t="shared" si="7"/>
        <v>0</v>
      </c>
    </row>
    <row r="63" spans="1:11" s="15" customFormat="1" ht="39">
      <c r="A63" s="57">
        <v>8</v>
      </c>
      <c r="B63" s="1" t="s">
        <v>74</v>
      </c>
      <c r="C63" s="8">
        <v>0</v>
      </c>
      <c r="D63" s="8"/>
      <c r="E63" s="8">
        <f t="shared" si="4"/>
        <v>0</v>
      </c>
      <c r="F63" s="8">
        <v>0</v>
      </c>
      <c r="G63" s="8"/>
      <c r="H63" s="8">
        <f t="shared" si="5"/>
        <v>0</v>
      </c>
      <c r="I63" s="8">
        <f t="shared" si="6"/>
        <v>0</v>
      </c>
      <c r="J63" s="8"/>
      <c r="K63" s="8">
        <f t="shared" si="7"/>
        <v>0</v>
      </c>
    </row>
    <row r="64" spans="1:11" s="15" customFormat="1" ht="17" customHeight="1">
      <c r="A64" s="76" t="s">
        <v>202</v>
      </c>
      <c r="B64" s="77"/>
      <c r="C64" s="77"/>
      <c r="D64" s="77"/>
      <c r="E64" s="77"/>
      <c r="F64" s="77"/>
      <c r="G64" s="77"/>
      <c r="H64" s="77"/>
      <c r="I64" s="77"/>
      <c r="J64" s="77"/>
      <c r="K64" s="78"/>
    </row>
    <row r="65" spans="1:11" s="15" customFormat="1" ht="26.5" customHeight="1">
      <c r="A65" s="73" t="s">
        <v>183</v>
      </c>
      <c r="B65" s="74"/>
      <c r="C65" s="74"/>
      <c r="D65" s="74"/>
      <c r="E65" s="74"/>
      <c r="F65" s="74"/>
      <c r="G65" s="74"/>
      <c r="H65" s="74"/>
      <c r="I65" s="74"/>
      <c r="J65" s="74"/>
      <c r="K65" s="75"/>
    </row>
    <row r="66" spans="1:11" s="15" customFormat="1" ht="7" customHeight="1">
      <c r="A66" s="126"/>
      <c r="B66" s="127"/>
      <c r="C66" s="127"/>
      <c r="D66" s="127"/>
      <c r="E66" s="127"/>
      <c r="F66" s="127"/>
      <c r="G66" s="127"/>
      <c r="H66" s="127"/>
      <c r="I66" s="127"/>
      <c r="J66" s="127"/>
      <c r="K66" s="128"/>
    </row>
    <row r="67" spans="1:11" s="15" customFormat="1" ht="14">
      <c r="A67" s="14" t="s">
        <v>135</v>
      </c>
      <c r="B67" s="14" t="s">
        <v>136</v>
      </c>
      <c r="C67" s="8"/>
      <c r="D67" s="8"/>
      <c r="E67" s="8"/>
      <c r="F67" s="8"/>
      <c r="G67" s="8"/>
      <c r="H67" s="8"/>
      <c r="I67" s="8"/>
      <c r="J67" s="8"/>
      <c r="K67" s="8"/>
    </row>
    <row r="68" spans="1:11" s="15" customFormat="1" ht="26">
      <c r="A68" s="57">
        <v>1</v>
      </c>
      <c r="B68" s="10" t="s">
        <v>75</v>
      </c>
      <c r="C68" s="66">
        <v>5794</v>
      </c>
      <c r="D68" s="66"/>
      <c r="E68" s="66">
        <f t="shared" si="4"/>
        <v>5794</v>
      </c>
      <c r="F68" s="66">
        <v>6174</v>
      </c>
      <c r="G68" s="66"/>
      <c r="H68" s="66">
        <f t="shared" si="5"/>
        <v>6174</v>
      </c>
      <c r="I68" s="66">
        <f t="shared" si="6"/>
        <v>380</v>
      </c>
      <c r="J68" s="66"/>
      <c r="K68" s="66">
        <f t="shared" si="7"/>
        <v>380</v>
      </c>
    </row>
    <row r="69" spans="1:11" s="15" customFormat="1" ht="39">
      <c r="A69" s="57">
        <v>2</v>
      </c>
      <c r="B69" s="10" t="s">
        <v>76</v>
      </c>
      <c r="C69" s="8">
        <v>0</v>
      </c>
      <c r="D69" s="8"/>
      <c r="E69" s="8">
        <f t="shared" si="4"/>
        <v>0</v>
      </c>
      <c r="F69" s="8">
        <v>0</v>
      </c>
      <c r="G69" s="8"/>
      <c r="H69" s="8">
        <f t="shared" si="5"/>
        <v>0</v>
      </c>
      <c r="I69" s="8">
        <f t="shared" si="6"/>
        <v>0</v>
      </c>
      <c r="J69" s="8"/>
      <c r="K69" s="8">
        <f t="shared" si="7"/>
        <v>0</v>
      </c>
    </row>
    <row r="70" spans="1:11" s="15" customFormat="1" ht="39">
      <c r="A70" s="57">
        <v>3</v>
      </c>
      <c r="B70" s="10" t="s">
        <v>77</v>
      </c>
      <c r="C70" s="8">
        <v>474</v>
      </c>
      <c r="D70" s="8"/>
      <c r="E70" s="8">
        <f t="shared" si="4"/>
        <v>474</v>
      </c>
      <c r="F70" s="8">
        <v>474</v>
      </c>
      <c r="G70" s="8"/>
      <c r="H70" s="8">
        <f t="shared" si="5"/>
        <v>474</v>
      </c>
      <c r="I70" s="8">
        <f t="shared" si="6"/>
        <v>0</v>
      </c>
      <c r="J70" s="8"/>
      <c r="K70" s="8">
        <f t="shared" si="7"/>
        <v>0</v>
      </c>
    </row>
    <row r="71" spans="1:11" s="15" customFormat="1" ht="39">
      <c r="A71" s="57">
        <v>4</v>
      </c>
      <c r="B71" s="10" t="s">
        <v>78</v>
      </c>
      <c r="C71" s="8">
        <v>0</v>
      </c>
      <c r="D71" s="8"/>
      <c r="E71" s="8">
        <f t="shared" si="4"/>
        <v>0</v>
      </c>
      <c r="F71" s="8">
        <v>0</v>
      </c>
      <c r="G71" s="8"/>
      <c r="H71" s="8">
        <f t="shared" si="5"/>
        <v>0</v>
      </c>
      <c r="I71" s="8">
        <f t="shared" si="6"/>
        <v>0</v>
      </c>
      <c r="J71" s="8"/>
      <c r="K71" s="8">
        <f t="shared" si="7"/>
        <v>0</v>
      </c>
    </row>
    <row r="72" spans="1:11" s="15" customFormat="1" ht="52">
      <c r="A72" s="57">
        <v>5</v>
      </c>
      <c r="B72" s="1" t="s">
        <v>79</v>
      </c>
      <c r="C72" s="8">
        <v>480</v>
      </c>
      <c r="D72" s="8"/>
      <c r="E72" s="8">
        <f t="shared" si="4"/>
        <v>480</v>
      </c>
      <c r="F72" s="8">
        <v>260</v>
      </c>
      <c r="G72" s="8"/>
      <c r="H72" s="8">
        <f t="shared" si="5"/>
        <v>260</v>
      </c>
      <c r="I72" s="8">
        <f t="shared" si="6"/>
        <v>-220</v>
      </c>
      <c r="J72" s="8"/>
      <c r="K72" s="8">
        <f t="shared" si="7"/>
        <v>-220</v>
      </c>
    </row>
    <row r="73" spans="1:11" s="15" customFormat="1" ht="39">
      <c r="A73" s="57">
        <v>6</v>
      </c>
      <c r="B73" s="1" t="s">
        <v>80</v>
      </c>
      <c r="C73" s="8">
        <v>20</v>
      </c>
      <c r="D73" s="8"/>
      <c r="E73" s="8">
        <f t="shared" si="4"/>
        <v>20</v>
      </c>
      <c r="F73" s="8">
        <v>0</v>
      </c>
      <c r="G73" s="8"/>
      <c r="H73" s="8">
        <f t="shared" si="5"/>
        <v>0</v>
      </c>
      <c r="I73" s="8">
        <f t="shared" si="6"/>
        <v>-20</v>
      </c>
      <c r="J73" s="8"/>
      <c r="K73" s="8">
        <f t="shared" si="7"/>
        <v>-20</v>
      </c>
    </row>
    <row r="74" spans="1:11" s="15" customFormat="1" ht="39">
      <c r="A74" s="57">
        <v>7</v>
      </c>
      <c r="B74" s="1" t="s">
        <v>81</v>
      </c>
      <c r="C74" s="8">
        <v>0</v>
      </c>
      <c r="D74" s="8"/>
      <c r="E74" s="8">
        <f t="shared" si="4"/>
        <v>0</v>
      </c>
      <c r="F74" s="8">
        <v>0</v>
      </c>
      <c r="G74" s="8"/>
      <c r="H74" s="8">
        <f t="shared" si="5"/>
        <v>0</v>
      </c>
      <c r="I74" s="8">
        <f t="shared" si="6"/>
        <v>0</v>
      </c>
      <c r="J74" s="8"/>
      <c r="K74" s="8">
        <f t="shared" si="7"/>
        <v>0</v>
      </c>
    </row>
    <row r="75" spans="1:11" s="15" customFormat="1" ht="39">
      <c r="A75" s="57">
        <v>8</v>
      </c>
      <c r="B75" s="1" t="s">
        <v>82</v>
      </c>
      <c r="C75" s="8">
        <v>0</v>
      </c>
      <c r="D75" s="8"/>
      <c r="E75" s="8">
        <f t="shared" si="4"/>
        <v>0</v>
      </c>
      <c r="F75" s="8">
        <v>0</v>
      </c>
      <c r="G75" s="8"/>
      <c r="H75" s="8">
        <f t="shared" si="5"/>
        <v>0</v>
      </c>
      <c r="I75" s="8">
        <f t="shared" si="6"/>
        <v>0</v>
      </c>
      <c r="J75" s="8"/>
      <c r="K75" s="8">
        <f t="shared" si="7"/>
        <v>0</v>
      </c>
    </row>
    <row r="76" spans="1:11" ht="13.5" customHeight="1">
      <c r="A76" s="129" t="s">
        <v>184</v>
      </c>
      <c r="B76" s="129"/>
      <c r="C76" s="129"/>
      <c r="D76" s="129"/>
      <c r="E76" s="129"/>
      <c r="F76" s="129"/>
      <c r="G76" s="129"/>
      <c r="H76" s="129"/>
      <c r="I76" s="129"/>
      <c r="J76" s="129"/>
      <c r="K76" s="129"/>
    </row>
    <row r="77" spans="1:11" ht="14.5" customHeight="1">
      <c r="A77" s="107" t="s">
        <v>185</v>
      </c>
      <c r="B77" s="108"/>
      <c r="C77" s="108"/>
      <c r="D77" s="108"/>
      <c r="E77" s="108"/>
      <c r="F77" s="108"/>
      <c r="G77" s="108"/>
      <c r="H77" s="108"/>
      <c r="I77" s="108"/>
      <c r="J77" s="108"/>
      <c r="K77" s="109"/>
    </row>
    <row r="78" spans="1:11" ht="14.5" customHeight="1">
      <c r="A78" s="107" t="s">
        <v>186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9"/>
    </row>
    <row r="79" spans="1:11" s="15" customFormat="1" ht="14">
      <c r="A79" s="14" t="s">
        <v>137</v>
      </c>
      <c r="B79" s="14" t="s">
        <v>138</v>
      </c>
      <c r="C79" s="90"/>
      <c r="D79" s="90"/>
      <c r="E79" s="90"/>
      <c r="F79" s="90"/>
      <c r="G79" s="90"/>
      <c r="H79" s="90"/>
      <c r="I79" s="90"/>
      <c r="J79" s="90"/>
      <c r="K79" s="90"/>
    </row>
    <row r="80" spans="1:11" s="15" customFormat="1" ht="39">
      <c r="A80" s="57">
        <v>1</v>
      </c>
      <c r="B80" s="10" t="s">
        <v>83</v>
      </c>
      <c r="C80" s="8">
        <v>6.9</v>
      </c>
      <c r="D80" s="8"/>
      <c r="E80" s="8">
        <f t="shared" ref="E80:E87" si="8">C80+D80</f>
        <v>6.9</v>
      </c>
      <c r="F80" s="8">
        <v>2.37</v>
      </c>
      <c r="G80" s="8"/>
      <c r="H80" s="8">
        <f t="shared" ref="H80:H87" si="9">F80+G80</f>
        <v>2.37</v>
      </c>
      <c r="I80" s="8">
        <f t="shared" ref="I80:I87" si="10">F80-C80</f>
        <v>-4.53</v>
      </c>
      <c r="J80" s="8"/>
      <c r="K80" s="8">
        <f t="shared" ref="K80:K87" si="11">I80+J80</f>
        <v>-4.53</v>
      </c>
    </row>
    <row r="81" spans="1:11" s="15" customFormat="1" ht="58.25" customHeight="1">
      <c r="A81" s="57">
        <v>2</v>
      </c>
      <c r="B81" s="10" t="s">
        <v>84</v>
      </c>
      <c r="C81" s="13">
        <v>0</v>
      </c>
      <c r="D81" s="13"/>
      <c r="E81" s="13">
        <f t="shared" si="8"/>
        <v>0</v>
      </c>
      <c r="F81" s="13">
        <v>0</v>
      </c>
      <c r="G81" s="13"/>
      <c r="H81" s="13">
        <f t="shared" si="9"/>
        <v>0</v>
      </c>
      <c r="I81" s="13">
        <f t="shared" si="10"/>
        <v>0</v>
      </c>
      <c r="J81" s="13"/>
      <c r="K81" s="13">
        <f t="shared" si="11"/>
        <v>0</v>
      </c>
    </row>
    <row r="82" spans="1:11" s="15" customFormat="1" ht="52">
      <c r="A82" s="57">
        <v>3</v>
      </c>
      <c r="B82" s="10" t="s">
        <v>85</v>
      </c>
      <c r="C82" s="16">
        <v>136.03</v>
      </c>
      <c r="D82" s="16"/>
      <c r="E82" s="16">
        <f t="shared" si="8"/>
        <v>136.03</v>
      </c>
      <c r="F82" s="16">
        <v>136.03</v>
      </c>
      <c r="G82" s="16"/>
      <c r="H82" s="16">
        <f t="shared" si="9"/>
        <v>136.03</v>
      </c>
      <c r="I82" s="16">
        <f t="shared" si="10"/>
        <v>0</v>
      </c>
      <c r="J82" s="16"/>
      <c r="K82" s="16">
        <f t="shared" si="11"/>
        <v>0</v>
      </c>
    </row>
    <row r="83" spans="1:11" s="15" customFormat="1" ht="52">
      <c r="A83" s="57">
        <v>4</v>
      </c>
      <c r="B83" s="10" t="s">
        <v>86</v>
      </c>
      <c r="C83" s="8">
        <v>0</v>
      </c>
      <c r="D83" s="8"/>
      <c r="E83" s="8">
        <f t="shared" si="8"/>
        <v>0</v>
      </c>
      <c r="F83" s="8">
        <v>0</v>
      </c>
      <c r="G83" s="8"/>
      <c r="H83" s="8">
        <f t="shared" si="9"/>
        <v>0</v>
      </c>
      <c r="I83" s="8">
        <f t="shared" si="10"/>
        <v>0</v>
      </c>
      <c r="J83" s="8"/>
      <c r="K83" s="8">
        <f t="shared" si="11"/>
        <v>0</v>
      </c>
    </row>
    <row r="84" spans="1:11" s="15" customFormat="1" ht="53.5" customHeight="1">
      <c r="A84" s="57">
        <v>5</v>
      </c>
      <c r="B84" s="1" t="s">
        <v>87</v>
      </c>
      <c r="C84" s="8">
        <v>127.5</v>
      </c>
      <c r="D84" s="8"/>
      <c r="E84" s="8">
        <f t="shared" si="8"/>
        <v>127.5</v>
      </c>
      <c r="F84" s="8">
        <v>150</v>
      </c>
      <c r="G84" s="8"/>
      <c r="H84" s="8">
        <f t="shared" si="9"/>
        <v>150</v>
      </c>
      <c r="I84" s="8">
        <f t="shared" si="10"/>
        <v>22.5</v>
      </c>
      <c r="J84" s="8"/>
      <c r="K84" s="8">
        <f t="shared" si="11"/>
        <v>22.5</v>
      </c>
    </row>
    <row r="85" spans="1:11" s="15" customFormat="1" ht="52">
      <c r="A85" s="57">
        <v>6</v>
      </c>
      <c r="B85" s="1" t="s">
        <v>88</v>
      </c>
      <c r="C85" s="66">
        <v>1666</v>
      </c>
      <c r="D85" s="66"/>
      <c r="E85" s="66">
        <f t="shared" si="8"/>
        <v>1666</v>
      </c>
      <c r="F85" s="66">
        <v>0</v>
      </c>
      <c r="G85" s="66"/>
      <c r="H85" s="66">
        <f t="shared" si="9"/>
        <v>0</v>
      </c>
      <c r="I85" s="66">
        <f t="shared" si="10"/>
        <v>-1666</v>
      </c>
      <c r="J85" s="66"/>
      <c r="K85" s="66">
        <f t="shared" si="11"/>
        <v>-1666</v>
      </c>
    </row>
    <row r="86" spans="1:11" s="15" customFormat="1" ht="52">
      <c r="A86" s="57">
        <v>7</v>
      </c>
      <c r="B86" s="1" t="s">
        <v>89</v>
      </c>
      <c r="C86" s="13">
        <v>0</v>
      </c>
      <c r="D86" s="13"/>
      <c r="E86" s="13">
        <f t="shared" si="8"/>
        <v>0</v>
      </c>
      <c r="F86" s="13">
        <v>0</v>
      </c>
      <c r="G86" s="13"/>
      <c r="H86" s="13">
        <f t="shared" si="9"/>
        <v>0</v>
      </c>
      <c r="I86" s="13">
        <f t="shared" si="10"/>
        <v>0</v>
      </c>
      <c r="J86" s="13"/>
      <c r="K86" s="13">
        <f t="shared" si="11"/>
        <v>0</v>
      </c>
    </row>
    <row r="87" spans="1:11" ht="52">
      <c r="A87" s="57">
        <v>8</v>
      </c>
      <c r="B87" s="1" t="s">
        <v>90</v>
      </c>
      <c r="C87" s="13">
        <v>0</v>
      </c>
      <c r="D87" s="13"/>
      <c r="E87" s="13">
        <f t="shared" si="8"/>
        <v>0</v>
      </c>
      <c r="F87" s="13">
        <v>0</v>
      </c>
      <c r="G87" s="13"/>
      <c r="H87" s="13">
        <f t="shared" si="9"/>
        <v>0</v>
      </c>
      <c r="I87" s="13">
        <f t="shared" si="10"/>
        <v>0</v>
      </c>
      <c r="J87" s="13"/>
      <c r="K87" s="13">
        <f t="shared" si="11"/>
        <v>0</v>
      </c>
    </row>
    <row r="88" spans="1:11" ht="32.5" customHeight="1">
      <c r="A88" s="73" t="s">
        <v>187</v>
      </c>
      <c r="B88" s="74"/>
      <c r="C88" s="74"/>
      <c r="D88" s="74"/>
      <c r="E88" s="74"/>
      <c r="F88" s="74"/>
      <c r="G88" s="74"/>
      <c r="H88" s="74"/>
      <c r="I88" s="74"/>
      <c r="J88" s="74"/>
      <c r="K88" s="75"/>
    </row>
    <row r="89" spans="1:11" ht="36.5" customHeight="1">
      <c r="A89" s="125" t="s">
        <v>188</v>
      </c>
      <c r="B89" s="125"/>
      <c r="C89" s="125"/>
      <c r="D89" s="125"/>
      <c r="E89" s="125"/>
      <c r="F89" s="125"/>
      <c r="G89" s="125"/>
      <c r="H89" s="125"/>
      <c r="I89" s="125"/>
      <c r="J89" s="125"/>
      <c r="K89" s="125"/>
    </row>
    <row r="90" spans="1:11" ht="28" customHeight="1">
      <c r="A90" s="76" t="s">
        <v>189</v>
      </c>
      <c r="B90" s="77"/>
      <c r="C90" s="77"/>
      <c r="D90" s="77"/>
      <c r="E90" s="77"/>
      <c r="F90" s="77"/>
      <c r="G90" s="77"/>
      <c r="H90" s="77"/>
      <c r="I90" s="77"/>
      <c r="J90" s="77"/>
      <c r="K90" s="78"/>
    </row>
    <row r="91" spans="1:11" ht="20" customHeight="1">
      <c r="A91" s="14">
        <v>4</v>
      </c>
      <c r="B91" s="23" t="s">
        <v>47</v>
      </c>
      <c r="C91" s="90"/>
      <c r="D91" s="90"/>
      <c r="E91" s="90"/>
      <c r="F91" s="90"/>
      <c r="G91" s="90"/>
      <c r="H91" s="90"/>
      <c r="I91" s="90"/>
      <c r="J91" s="90"/>
      <c r="K91" s="90"/>
    </row>
    <row r="92" spans="1:11" ht="42" customHeight="1">
      <c r="A92" s="56">
        <v>1</v>
      </c>
      <c r="B92" s="21" t="s">
        <v>53</v>
      </c>
      <c r="C92" s="36">
        <v>85.12</v>
      </c>
      <c r="D92" s="37"/>
      <c r="E92" s="37">
        <f t="shared" ref="E92:E109" si="12">C92+D92</f>
        <v>85.12</v>
      </c>
      <c r="F92" s="37">
        <v>93</v>
      </c>
      <c r="G92" s="37"/>
      <c r="H92" s="37">
        <f t="shared" ref="H92:H109" si="13">F92+G92</f>
        <v>93</v>
      </c>
      <c r="I92" s="8">
        <f t="shared" ref="I92:I109" si="14">F92-C92</f>
        <v>7.8799999999999955</v>
      </c>
      <c r="J92" s="8"/>
      <c r="K92" s="8">
        <f>I92+J92</f>
        <v>7.8799999999999955</v>
      </c>
    </row>
    <row r="93" spans="1:11" ht="50.5" customHeight="1">
      <c r="A93" s="56">
        <v>2</v>
      </c>
      <c r="B93" s="21" t="s">
        <v>54</v>
      </c>
      <c r="C93" s="37">
        <v>58.27</v>
      </c>
      <c r="D93" s="37"/>
      <c r="E93" s="37">
        <f t="shared" si="12"/>
        <v>58.27</v>
      </c>
      <c r="F93" s="37">
        <v>58.37</v>
      </c>
      <c r="G93" s="37"/>
      <c r="H93" s="37">
        <f t="shared" si="13"/>
        <v>58.37</v>
      </c>
      <c r="I93" s="8">
        <f t="shared" si="14"/>
        <v>9.9999999999994316E-2</v>
      </c>
      <c r="J93" s="8"/>
      <c r="K93" s="8">
        <f>I93+J93</f>
        <v>9.9999999999994316E-2</v>
      </c>
    </row>
    <row r="94" spans="1:11" ht="59" customHeight="1">
      <c r="A94" s="57">
        <v>3</v>
      </c>
      <c r="B94" s="24" t="s">
        <v>91</v>
      </c>
      <c r="C94" s="37">
        <v>0</v>
      </c>
      <c r="D94" s="37"/>
      <c r="E94" s="37">
        <f t="shared" si="12"/>
        <v>0</v>
      </c>
      <c r="F94" s="37">
        <v>0</v>
      </c>
      <c r="G94" s="37"/>
      <c r="H94" s="37">
        <f t="shared" si="13"/>
        <v>0</v>
      </c>
      <c r="I94" s="8">
        <f t="shared" si="14"/>
        <v>0</v>
      </c>
      <c r="J94" s="8"/>
      <c r="K94" s="8">
        <f>H94-E94</f>
        <v>0</v>
      </c>
    </row>
    <row r="95" spans="1:11" ht="54.65" customHeight="1">
      <c r="A95" s="57">
        <v>4</v>
      </c>
      <c r="B95" s="25" t="s">
        <v>92</v>
      </c>
      <c r="C95" s="36">
        <v>50</v>
      </c>
      <c r="D95" s="37"/>
      <c r="E95" s="37">
        <f t="shared" si="12"/>
        <v>50</v>
      </c>
      <c r="F95" s="37">
        <v>50</v>
      </c>
      <c r="G95" s="37"/>
      <c r="H95" s="37">
        <f t="shared" si="13"/>
        <v>50</v>
      </c>
      <c r="I95" s="8">
        <f t="shared" si="14"/>
        <v>0</v>
      </c>
      <c r="J95" s="8"/>
      <c r="K95" s="8">
        <f>I95+J95</f>
        <v>0</v>
      </c>
    </row>
    <row r="96" spans="1:11" ht="54" customHeight="1">
      <c r="A96" s="56">
        <v>5</v>
      </c>
      <c r="B96" s="21" t="s">
        <v>93</v>
      </c>
      <c r="C96" s="37">
        <v>6.02</v>
      </c>
      <c r="D96" s="37"/>
      <c r="E96" s="37">
        <f t="shared" si="12"/>
        <v>6.02</v>
      </c>
      <c r="F96" s="37">
        <v>12.05</v>
      </c>
      <c r="G96" s="37"/>
      <c r="H96" s="37">
        <f t="shared" si="13"/>
        <v>12.05</v>
      </c>
      <c r="I96" s="8">
        <f t="shared" si="14"/>
        <v>6.0300000000000011</v>
      </c>
      <c r="J96" s="8"/>
      <c r="K96" s="8">
        <f>I96+J96</f>
        <v>6.0300000000000011</v>
      </c>
    </row>
    <row r="97" spans="1:11" ht="54.65" customHeight="1">
      <c r="A97" s="56">
        <v>6</v>
      </c>
      <c r="B97" s="21" t="s">
        <v>94</v>
      </c>
      <c r="C97" s="37">
        <v>5</v>
      </c>
      <c r="D97" s="37"/>
      <c r="E97" s="37">
        <f t="shared" si="12"/>
        <v>5</v>
      </c>
      <c r="F97" s="37">
        <v>10</v>
      </c>
      <c r="G97" s="37"/>
      <c r="H97" s="37">
        <f t="shared" si="13"/>
        <v>10</v>
      </c>
      <c r="I97" s="8">
        <f t="shared" si="14"/>
        <v>5</v>
      </c>
      <c r="J97" s="8"/>
      <c r="K97" s="8">
        <f>H97-E97</f>
        <v>5</v>
      </c>
    </row>
    <row r="98" spans="1:11" ht="18.5" customHeight="1">
      <c r="A98" s="56">
        <v>7</v>
      </c>
      <c r="B98" s="21" t="s">
        <v>164</v>
      </c>
      <c r="C98" s="36">
        <v>5</v>
      </c>
      <c r="D98" s="37"/>
      <c r="E98" s="37">
        <f t="shared" si="12"/>
        <v>5</v>
      </c>
      <c r="F98" s="37">
        <v>10</v>
      </c>
      <c r="G98" s="37"/>
      <c r="H98" s="37">
        <f t="shared" si="13"/>
        <v>10</v>
      </c>
      <c r="I98" s="46">
        <f t="shared" si="14"/>
        <v>5</v>
      </c>
      <c r="J98" s="46"/>
      <c r="K98" s="58">
        <f t="shared" ref="K98:K99" si="15">H98-E98</f>
        <v>5</v>
      </c>
    </row>
    <row r="99" spans="1:11" ht="16.5" customHeight="1">
      <c r="A99" s="56">
        <v>8</v>
      </c>
      <c r="B99" s="21" t="s">
        <v>165</v>
      </c>
      <c r="C99" s="36">
        <v>0</v>
      </c>
      <c r="D99" s="37"/>
      <c r="E99" s="37">
        <f t="shared" si="12"/>
        <v>0</v>
      </c>
      <c r="F99" s="37">
        <v>0</v>
      </c>
      <c r="G99" s="37"/>
      <c r="H99" s="37">
        <f t="shared" si="13"/>
        <v>0</v>
      </c>
      <c r="I99" s="46">
        <f t="shared" si="14"/>
        <v>0</v>
      </c>
      <c r="J99" s="46"/>
      <c r="K99" s="58">
        <f t="shared" si="15"/>
        <v>0</v>
      </c>
    </row>
    <row r="100" spans="1:11" ht="59" customHeight="1">
      <c r="A100" s="56">
        <v>9</v>
      </c>
      <c r="B100" s="21" t="s">
        <v>95</v>
      </c>
      <c r="C100" s="36">
        <v>22.22</v>
      </c>
      <c r="D100" s="37"/>
      <c r="E100" s="37">
        <f t="shared" si="12"/>
        <v>22.22</v>
      </c>
      <c r="F100" s="37">
        <v>16.670000000000002</v>
      </c>
      <c r="G100" s="37"/>
      <c r="H100" s="37">
        <f t="shared" si="13"/>
        <v>16.670000000000002</v>
      </c>
      <c r="I100" s="8">
        <f t="shared" si="14"/>
        <v>-5.5499999999999972</v>
      </c>
      <c r="J100" s="8"/>
      <c r="K100" s="8">
        <f>I100+J100</f>
        <v>-5.5499999999999972</v>
      </c>
    </row>
    <row r="101" spans="1:11" ht="59.5" customHeight="1">
      <c r="A101" s="56">
        <v>10</v>
      </c>
      <c r="B101" s="21" t="s">
        <v>96</v>
      </c>
      <c r="C101" s="37">
        <v>11.46</v>
      </c>
      <c r="D101" s="37"/>
      <c r="E101" s="37">
        <f t="shared" si="12"/>
        <v>11.46</v>
      </c>
      <c r="F101" s="37">
        <v>10.42</v>
      </c>
      <c r="G101" s="37"/>
      <c r="H101" s="37">
        <f t="shared" si="13"/>
        <v>10.42</v>
      </c>
      <c r="I101" s="8">
        <f t="shared" si="14"/>
        <v>-1.0400000000000009</v>
      </c>
      <c r="J101" s="8"/>
      <c r="K101" s="8">
        <f>I101+J101</f>
        <v>-1.0400000000000009</v>
      </c>
    </row>
    <row r="102" spans="1:11" ht="57" customHeight="1">
      <c r="A102" s="56">
        <v>11</v>
      </c>
      <c r="B102" s="21" t="s">
        <v>97</v>
      </c>
      <c r="C102" s="8">
        <v>11</v>
      </c>
      <c r="D102" s="8"/>
      <c r="E102" s="8">
        <f t="shared" si="12"/>
        <v>11</v>
      </c>
      <c r="F102" s="8">
        <v>10</v>
      </c>
      <c r="G102" s="8"/>
      <c r="H102" s="8">
        <f t="shared" si="13"/>
        <v>10</v>
      </c>
      <c r="I102" s="8">
        <f t="shared" si="14"/>
        <v>-1</v>
      </c>
      <c r="J102" s="8"/>
      <c r="K102" s="8">
        <f>H102-E102</f>
        <v>-1</v>
      </c>
    </row>
    <row r="103" spans="1:11" ht="15" customHeight="1">
      <c r="A103" s="56">
        <v>12</v>
      </c>
      <c r="B103" s="21" t="s">
        <v>164</v>
      </c>
      <c r="C103" s="48">
        <v>9</v>
      </c>
      <c r="D103" s="46"/>
      <c r="E103" s="46">
        <f t="shared" si="12"/>
        <v>9</v>
      </c>
      <c r="F103" s="46">
        <v>8</v>
      </c>
      <c r="G103" s="46"/>
      <c r="H103" s="46">
        <f t="shared" si="13"/>
        <v>8</v>
      </c>
      <c r="I103" s="46">
        <f t="shared" si="14"/>
        <v>-1</v>
      </c>
      <c r="J103" s="46"/>
      <c r="K103" s="58">
        <f t="shared" ref="K103:K104" si="16">H103-E103</f>
        <v>-1</v>
      </c>
    </row>
    <row r="104" spans="1:11" ht="15.5" customHeight="1">
      <c r="A104" s="56">
        <v>13</v>
      </c>
      <c r="B104" s="21" t="s">
        <v>165</v>
      </c>
      <c r="C104" s="48">
        <v>2</v>
      </c>
      <c r="D104" s="46"/>
      <c r="E104" s="46">
        <f t="shared" si="12"/>
        <v>2</v>
      </c>
      <c r="F104" s="46">
        <v>2</v>
      </c>
      <c r="G104" s="46"/>
      <c r="H104" s="46">
        <f t="shared" si="13"/>
        <v>2</v>
      </c>
      <c r="I104" s="46">
        <f t="shared" si="14"/>
        <v>0</v>
      </c>
      <c r="J104" s="46"/>
      <c r="K104" s="58">
        <f t="shared" si="16"/>
        <v>0</v>
      </c>
    </row>
    <row r="105" spans="1:11" ht="53" customHeight="1">
      <c r="A105" s="56">
        <v>14</v>
      </c>
      <c r="B105" s="26" t="s">
        <v>98</v>
      </c>
      <c r="C105" s="36">
        <v>0</v>
      </c>
      <c r="D105" s="37"/>
      <c r="E105" s="37">
        <f t="shared" si="12"/>
        <v>0</v>
      </c>
      <c r="F105" s="37">
        <v>0</v>
      </c>
      <c r="G105" s="37"/>
      <c r="H105" s="37">
        <f t="shared" si="13"/>
        <v>0</v>
      </c>
      <c r="I105" s="8">
        <f t="shared" si="14"/>
        <v>0</v>
      </c>
      <c r="J105" s="8"/>
      <c r="K105" s="8">
        <f>I105+J105</f>
        <v>0</v>
      </c>
    </row>
    <row r="106" spans="1:11" ht="56" customHeight="1">
      <c r="A106" s="56">
        <v>15</v>
      </c>
      <c r="B106" s="21" t="s">
        <v>99</v>
      </c>
      <c r="C106" s="36">
        <v>0</v>
      </c>
      <c r="D106" s="37"/>
      <c r="E106" s="37">
        <f t="shared" si="12"/>
        <v>0</v>
      </c>
      <c r="F106" s="37">
        <v>0</v>
      </c>
      <c r="G106" s="37"/>
      <c r="H106" s="37">
        <f t="shared" si="13"/>
        <v>0</v>
      </c>
      <c r="I106" s="8">
        <f t="shared" si="14"/>
        <v>0</v>
      </c>
      <c r="J106" s="8"/>
      <c r="K106" s="8">
        <f>I106+J106</f>
        <v>0</v>
      </c>
    </row>
    <row r="107" spans="1:11" ht="43.5" customHeight="1">
      <c r="A107" s="56">
        <v>16</v>
      </c>
      <c r="B107" s="21" t="s">
        <v>100</v>
      </c>
      <c r="C107" s="22">
        <v>0</v>
      </c>
      <c r="D107" s="8"/>
      <c r="E107" s="8">
        <f t="shared" si="12"/>
        <v>0</v>
      </c>
      <c r="F107" s="8">
        <v>0</v>
      </c>
      <c r="G107" s="8"/>
      <c r="H107" s="8">
        <f t="shared" si="13"/>
        <v>0</v>
      </c>
      <c r="I107" s="8">
        <f t="shared" si="14"/>
        <v>0</v>
      </c>
      <c r="J107" s="8"/>
      <c r="K107" s="8">
        <f>H107-E107</f>
        <v>0</v>
      </c>
    </row>
    <row r="108" spans="1:11" ht="16" customHeight="1">
      <c r="A108" s="56">
        <v>17</v>
      </c>
      <c r="B108" s="21" t="s">
        <v>164</v>
      </c>
      <c r="C108" s="48">
        <v>0</v>
      </c>
      <c r="D108" s="46"/>
      <c r="E108" s="46">
        <f t="shared" si="12"/>
        <v>0</v>
      </c>
      <c r="F108" s="46">
        <v>0</v>
      </c>
      <c r="G108" s="46"/>
      <c r="H108" s="46">
        <f t="shared" si="13"/>
        <v>0</v>
      </c>
      <c r="I108" s="46">
        <f t="shared" si="14"/>
        <v>0</v>
      </c>
      <c r="J108" s="46"/>
      <c r="K108" s="46">
        <f t="shared" ref="K108:K109" si="17">H108-E108</f>
        <v>0</v>
      </c>
    </row>
    <row r="109" spans="1:11" ht="18.5" customHeight="1">
      <c r="A109" s="56">
        <v>18</v>
      </c>
      <c r="B109" s="21" t="s">
        <v>165</v>
      </c>
      <c r="C109" s="48">
        <v>0</v>
      </c>
      <c r="D109" s="46"/>
      <c r="E109" s="46">
        <f t="shared" si="12"/>
        <v>0</v>
      </c>
      <c r="F109" s="46">
        <v>0</v>
      </c>
      <c r="G109" s="46"/>
      <c r="H109" s="46">
        <f t="shared" si="13"/>
        <v>0</v>
      </c>
      <c r="I109" s="46">
        <f t="shared" si="14"/>
        <v>0</v>
      </c>
      <c r="J109" s="46"/>
      <c r="K109" s="46">
        <f t="shared" si="17"/>
        <v>0</v>
      </c>
    </row>
    <row r="110" spans="1:11" ht="19" customHeight="1">
      <c r="A110" s="73" t="s">
        <v>190</v>
      </c>
      <c r="B110" s="74"/>
      <c r="C110" s="74"/>
      <c r="D110" s="74"/>
      <c r="E110" s="74"/>
      <c r="F110" s="74"/>
      <c r="G110" s="74"/>
      <c r="H110" s="74"/>
      <c r="I110" s="74"/>
      <c r="J110" s="74"/>
      <c r="K110" s="75"/>
    </row>
    <row r="111" spans="1:11" ht="15.5" customHeight="1">
      <c r="A111" s="73" t="s">
        <v>191</v>
      </c>
      <c r="B111" s="74"/>
      <c r="C111" s="74"/>
      <c r="D111" s="74"/>
      <c r="E111" s="74"/>
      <c r="F111" s="74"/>
      <c r="G111" s="74"/>
      <c r="H111" s="74"/>
      <c r="I111" s="74"/>
      <c r="J111" s="74"/>
      <c r="K111" s="75"/>
    </row>
    <row r="112" spans="1:11" ht="16" customHeight="1">
      <c r="A112" s="73" t="s">
        <v>192</v>
      </c>
      <c r="B112" s="74"/>
      <c r="C112" s="74"/>
      <c r="D112" s="74"/>
      <c r="E112" s="74"/>
      <c r="F112" s="74"/>
      <c r="G112" s="74"/>
      <c r="H112" s="74"/>
      <c r="I112" s="74"/>
      <c r="J112" s="74"/>
      <c r="K112" s="75"/>
    </row>
    <row r="113" spans="1:11" ht="15" customHeight="1">
      <c r="A113" s="73" t="s">
        <v>193</v>
      </c>
      <c r="B113" s="74"/>
      <c r="C113" s="74"/>
      <c r="D113" s="74"/>
      <c r="E113" s="74"/>
      <c r="F113" s="74"/>
      <c r="G113" s="74"/>
      <c r="H113" s="74"/>
      <c r="I113" s="74"/>
      <c r="J113" s="74"/>
      <c r="K113" s="75"/>
    </row>
    <row r="114" spans="1:11" ht="30" customHeight="1">
      <c r="A114" s="73" t="s">
        <v>194</v>
      </c>
      <c r="B114" s="74"/>
      <c r="C114" s="74"/>
      <c r="D114" s="74"/>
      <c r="E114" s="74"/>
      <c r="F114" s="74"/>
      <c r="G114" s="74"/>
      <c r="H114" s="74"/>
      <c r="I114" s="74"/>
      <c r="J114" s="74"/>
      <c r="K114" s="75"/>
    </row>
    <row r="115" spans="1:11" ht="8" customHeight="1">
      <c r="A115" s="112"/>
      <c r="B115" s="113"/>
      <c r="C115" s="114"/>
      <c r="D115" s="114"/>
      <c r="E115" s="114"/>
      <c r="F115" s="114"/>
      <c r="G115" s="114"/>
      <c r="H115" s="114"/>
      <c r="I115" s="114"/>
      <c r="J115" s="114"/>
      <c r="K115" s="114"/>
    </row>
    <row r="116" spans="1:11" ht="33" customHeight="1">
      <c r="A116" s="89" t="s">
        <v>48</v>
      </c>
      <c r="B116" s="90"/>
      <c r="C116" s="90"/>
      <c r="D116" s="90"/>
      <c r="E116" s="90"/>
      <c r="F116" s="90"/>
      <c r="G116" s="90"/>
      <c r="H116" s="90"/>
      <c r="I116" s="90"/>
      <c r="J116" s="90"/>
      <c r="K116" s="90"/>
    </row>
    <row r="117" spans="1:11" ht="14.5" customHeight="1">
      <c r="A117" s="110" t="s">
        <v>44</v>
      </c>
      <c r="B117" s="110"/>
      <c r="C117" s="110"/>
      <c r="D117" s="110"/>
      <c r="E117" s="110"/>
      <c r="F117" s="110"/>
      <c r="G117" s="110"/>
      <c r="H117" s="110"/>
      <c r="I117" s="110"/>
      <c r="J117" s="110"/>
      <c r="K117" s="110"/>
    </row>
    <row r="118" spans="1:11" ht="17.5" customHeight="1">
      <c r="A118" s="111" t="s">
        <v>178</v>
      </c>
      <c r="B118" s="91"/>
      <c r="C118" s="91"/>
      <c r="D118" s="91"/>
      <c r="E118" s="91"/>
      <c r="F118" s="91"/>
      <c r="G118" s="91"/>
      <c r="H118" s="91"/>
      <c r="I118" s="91"/>
      <c r="J118" s="91"/>
      <c r="K118" s="91"/>
    </row>
    <row r="119" spans="1:11" ht="28.25" customHeight="1">
      <c r="A119" s="91" t="s">
        <v>108</v>
      </c>
      <c r="B119" s="91" t="s">
        <v>109</v>
      </c>
      <c r="C119" s="82" t="s">
        <v>139</v>
      </c>
      <c r="D119" s="82"/>
      <c r="E119" s="82"/>
      <c r="F119" s="82" t="s">
        <v>140</v>
      </c>
      <c r="G119" s="82"/>
      <c r="H119" s="82"/>
      <c r="I119" s="115" t="s">
        <v>31</v>
      </c>
      <c r="J119" s="82"/>
      <c r="K119" s="82"/>
    </row>
    <row r="120" spans="1:11" s="7" customFormat="1" ht="24" customHeight="1">
      <c r="A120" s="91"/>
      <c r="B120" s="91"/>
      <c r="C120" s="6" t="s">
        <v>13</v>
      </c>
      <c r="D120" s="6" t="s">
        <v>14</v>
      </c>
      <c r="E120" s="6" t="s">
        <v>15</v>
      </c>
      <c r="F120" s="6" t="s">
        <v>13</v>
      </c>
      <c r="G120" s="6" t="s">
        <v>14</v>
      </c>
      <c r="H120" s="6" t="s">
        <v>15</v>
      </c>
      <c r="I120" s="6" t="s">
        <v>13</v>
      </c>
      <c r="J120" s="6" t="s">
        <v>14</v>
      </c>
      <c r="K120" s="6" t="s">
        <v>15</v>
      </c>
    </row>
    <row r="121" spans="1:11" ht="14">
      <c r="A121" s="10"/>
      <c r="B121" s="10" t="s">
        <v>141</v>
      </c>
      <c r="C121" s="60">
        <v>687.89499999999998</v>
      </c>
      <c r="D121" s="60"/>
      <c r="E121" s="60">
        <f>C121+D121</f>
        <v>687.89499999999998</v>
      </c>
      <c r="F121" s="61">
        <v>118.11</v>
      </c>
      <c r="G121" s="60"/>
      <c r="H121" s="60">
        <f>F121+G121</f>
        <v>118.11</v>
      </c>
      <c r="I121" s="60">
        <f>F121/C121*100-100</f>
        <v>-82.830228450562942</v>
      </c>
      <c r="J121" s="60" t="s">
        <v>56</v>
      </c>
      <c r="K121" s="60">
        <f>H121/E121*100-100</f>
        <v>-82.830228450562942</v>
      </c>
    </row>
    <row r="122" spans="1:11" ht="29" customHeight="1">
      <c r="A122" s="79" t="s">
        <v>32</v>
      </c>
      <c r="B122" s="79"/>
      <c r="C122" s="79"/>
      <c r="D122" s="79"/>
      <c r="E122" s="79"/>
      <c r="F122" s="79"/>
      <c r="G122" s="79"/>
      <c r="H122" s="79"/>
      <c r="I122" s="79"/>
      <c r="J122" s="79"/>
      <c r="K122" s="79"/>
    </row>
    <row r="123" spans="1:11" ht="18" customHeight="1">
      <c r="A123" s="80" t="s">
        <v>203</v>
      </c>
      <c r="B123" s="80"/>
      <c r="C123" s="80"/>
      <c r="D123" s="80"/>
      <c r="E123" s="80"/>
      <c r="F123" s="80"/>
      <c r="G123" s="80"/>
      <c r="H123" s="80"/>
      <c r="I123" s="80"/>
      <c r="J123" s="80"/>
      <c r="K123" s="80"/>
    </row>
    <row r="124" spans="1:11" ht="14">
      <c r="A124" s="10"/>
      <c r="B124" s="10" t="s">
        <v>112</v>
      </c>
      <c r="C124" s="10"/>
      <c r="D124" s="10"/>
      <c r="E124" s="10"/>
      <c r="F124" s="17"/>
      <c r="G124" s="17"/>
      <c r="H124" s="17"/>
      <c r="I124" s="17"/>
      <c r="J124" s="17"/>
      <c r="K124" s="17"/>
    </row>
    <row r="125" spans="1:11" ht="23">
      <c r="A125" s="8">
        <v>1</v>
      </c>
      <c r="B125" s="51" t="s">
        <v>59</v>
      </c>
      <c r="C125" s="62">
        <v>210.119</v>
      </c>
      <c r="D125" s="62"/>
      <c r="E125" s="62">
        <f>C125+D125</f>
        <v>210.119</v>
      </c>
      <c r="F125" s="63">
        <v>14.63</v>
      </c>
      <c r="G125" s="64"/>
      <c r="H125" s="64">
        <f>F125+G125</f>
        <v>14.63</v>
      </c>
      <c r="I125" s="62">
        <f t="shared" ref="I125:I129" si="18">F125/C125*100-100</f>
        <v>-93.037278875303997</v>
      </c>
      <c r="J125" s="62"/>
      <c r="K125" s="62">
        <f t="shared" ref="K125:K133" si="19">H125/E125*100-100</f>
        <v>-93.037278875303997</v>
      </c>
    </row>
    <row r="126" spans="1:11" ht="34.5">
      <c r="A126" s="8">
        <v>2</v>
      </c>
      <c r="B126" s="51" t="s">
        <v>60</v>
      </c>
      <c r="C126" s="62">
        <v>5.04</v>
      </c>
      <c r="D126" s="62"/>
      <c r="E126" s="62">
        <f t="shared" ref="E126:E131" si="20">C126+D126</f>
        <v>5.04</v>
      </c>
      <c r="F126" s="63">
        <v>0</v>
      </c>
      <c r="G126" s="64"/>
      <c r="H126" s="64">
        <f t="shared" ref="H126:H132" si="21">F126+G126</f>
        <v>0</v>
      </c>
      <c r="I126" s="62">
        <f t="shared" si="18"/>
        <v>-100</v>
      </c>
      <c r="J126" s="62"/>
      <c r="K126" s="62">
        <f t="shared" si="19"/>
        <v>-100</v>
      </c>
    </row>
    <row r="127" spans="1:11" ht="34.5">
      <c r="A127" s="8">
        <v>3</v>
      </c>
      <c r="B127" s="51" t="s">
        <v>61</v>
      </c>
      <c r="C127" s="62">
        <v>107.58</v>
      </c>
      <c r="D127" s="62"/>
      <c r="E127" s="62">
        <f t="shared" si="20"/>
        <v>107.58</v>
      </c>
      <c r="F127" s="63">
        <v>64.48</v>
      </c>
      <c r="G127" s="64"/>
      <c r="H127" s="64">
        <f t="shared" si="21"/>
        <v>64.48</v>
      </c>
      <c r="I127" s="62">
        <f t="shared" si="18"/>
        <v>-40.06320877486521</v>
      </c>
      <c r="J127" s="62"/>
      <c r="K127" s="62">
        <f t="shared" si="19"/>
        <v>-40.06320877486521</v>
      </c>
    </row>
    <row r="128" spans="1:11" ht="34.5">
      <c r="A128" s="8">
        <v>4</v>
      </c>
      <c r="B128" s="51" t="s">
        <v>62</v>
      </c>
      <c r="C128" s="62">
        <v>5.2759999999999998</v>
      </c>
      <c r="D128" s="62"/>
      <c r="E128" s="62">
        <f t="shared" si="20"/>
        <v>5.2759999999999998</v>
      </c>
      <c r="F128" s="63">
        <v>0</v>
      </c>
      <c r="G128" s="64"/>
      <c r="H128" s="64">
        <f>SUM(F128:G128)</f>
        <v>0</v>
      </c>
      <c r="I128" s="62">
        <f t="shared" si="18"/>
        <v>-100</v>
      </c>
      <c r="J128" s="62"/>
      <c r="K128" s="62">
        <f t="shared" si="19"/>
        <v>-100</v>
      </c>
    </row>
    <row r="129" spans="1:11" ht="34.5">
      <c r="A129" s="8">
        <v>5</v>
      </c>
      <c r="B129" s="27" t="s">
        <v>63</v>
      </c>
      <c r="C129" s="62">
        <v>252.45</v>
      </c>
      <c r="D129" s="62"/>
      <c r="E129" s="62">
        <f t="shared" si="20"/>
        <v>252.45</v>
      </c>
      <c r="F129" s="63">
        <v>39</v>
      </c>
      <c r="G129" s="64"/>
      <c r="H129" s="64">
        <f t="shared" si="21"/>
        <v>39</v>
      </c>
      <c r="I129" s="62">
        <f t="shared" si="18"/>
        <v>-84.551396316102199</v>
      </c>
      <c r="J129" s="62"/>
      <c r="K129" s="62">
        <f t="shared" si="19"/>
        <v>-84.551396316102199</v>
      </c>
    </row>
    <row r="130" spans="1:11" ht="34.5">
      <c r="A130" s="8">
        <v>6</v>
      </c>
      <c r="B130" s="27" t="s">
        <v>64</v>
      </c>
      <c r="C130" s="62">
        <v>69.11</v>
      </c>
      <c r="D130" s="62"/>
      <c r="E130" s="62">
        <f t="shared" si="20"/>
        <v>69.11</v>
      </c>
      <c r="F130" s="63">
        <v>0</v>
      </c>
      <c r="G130" s="64"/>
      <c r="H130" s="64">
        <f t="shared" si="21"/>
        <v>0</v>
      </c>
      <c r="I130" s="62">
        <f>F130/C130*100-100</f>
        <v>-100</v>
      </c>
      <c r="J130" s="62"/>
      <c r="K130" s="62">
        <f t="shared" si="19"/>
        <v>-100</v>
      </c>
    </row>
    <row r="131" spans="1:11" ht="34.5">
      <c r="A131" s="8">
        <v>7</v>
      </c>
      <c r="B131" s="27" t="s">
        <v>65</v>
      </c>
      <c r="C131" s="62">
        <v>24</v>
      </c>
      <c r="D131" s="62"/>
      <c r="E131" s="62">
        <f t="shared" si="20"/>
        <v>24</v>
      </c>
      <c r="F131" s="63">
        <v>0</v>
      </c>
      <c r="G131" s="64"/>
      <c r="H131" s="64">
        <f t="shared" si="21"/>
        <v>0</v>
      </c>
      <c r="I131" s="62">
        <f t="shared" ref="I131:J133" si="22">F131/C131*100-100</f>
        <v>-100</v>
      </c>
      <c r="J131" s="62"/>
      <c r="K131" s="62">
        <f t="shared" si="19"/>
        <v>-100</v>
      </c>
    </row>
    <row r="132" spans="1:11" ht="43.25" customHeight="1">
      <c r="A132" s="8">
        <v>8</v>
      </c>
      <c r="B132" s="52" t="s">
        <v>66</v>
      </c>
      <c r="C132" s="62">
        <v>14.32</v>
      </c>
      <c r="D132" s="62"/>
      <c r="E132" s="62">
        <f>C132+D132</f>
        <v>14.32</v>
      </c>
      <c r="F132" s="63">
        <v>0</v>
      </c>
      <c r="G132" s="64"/>
      <c r="H132" s="64">
        <f t="shared" si="21"/>
        <v>0</v>
      </c>
      <c r="I132" s="62">
        <f t="shared" si="22"/>
        <v>-100</v>
      </c>
      <c r="J132" s="62"/>
      <c r="K132" s="62">
        <f t="shared" si="19"/>
        <v>-100</v>
      </c>
    </row>
    <row r="133" spans="1:11" ht="27" customHeight="1">
      <c r="A133" s="8">
        <v>9</v>
      </c>
      <c r="B133" s="51" t="s">
        <v>170</v>
      </c>
      <c r="C133" s="62">
        <v>0</v>
      </c>
      <c r="D133" s="62">
        <v>17.5</v>
      </c>
      <c r="E133" s="62">
        <f>C133+D133</f>
        <v>17.5</v>
      </c>
      <c r="F133" s="63">
        <v>0</v>
      </c>
      <c r="G133" s="64">
        <v>0</v>
      </c>
      <c r="H133" s="64">
        <v>0</v>
      </c>
      <c r="I133" s="62"/>
      <c r="J133" s="62">
        <f t="shared" si="22"/>
        <v>-100</v>
      </c>
      <c r="K133" s="62">
        <f t="shared" si="19"/>
        <v>-100</v>
      </c>
    </row>
    <row r="134" spans="1:11" ht="30.65" customHeight="1">
      <c r="A134" s="81" t="s">
        <v>33</v>
      </c>
      <c r="B134" s="82"/>
      <c r="C134" s="82"/>
      <c r="D134" s="82"/>
      <c r="E134" s="82"/>
      <c r="F134" s="82"/>
      <c r="G134" s="82"/>
      <c r="H134" s="82"/>
      <c r="I134" s="82"/>
      <c r="J134" s="82"/>
      <c r="K134" s="82"/>
    </row>
    <row r="135" spans="1:11" ht="33" customHeight="1">
      <c r="A135" s="80" t="s">
        <v>204</v>
      </c>
      <c r="B135" s="80"/>
      <c r="C135" s="80"/>
      <c r="D135" s="80"/>
      <c r="E135" s="80"/>
      <c r="F135" s="80"/>
      <c r="G135" s="80"/>
      <c r="H135" s="80"/>
      <c r="I135" s="80"/>
      <c r="J135" s="80"/>
      <c r="K135" s="80"/>
    </row>
    <row r="136" spans="1:11" s="15" customFormat="1" ht="14">
      <c r="A136" s="41" t="s">
        <v>162</v>
      </c>
      <c r="B136" s="20" t="s">
        <v>134</v>
      </c>
      <c r="C136" s="83"/>
      <c r="D136" s="83"/>
      <c r="E136" s="84"/>
      <c r="F136" s="85"/>
      <c r="G136" s="83"/>
      <c r="H136" s="84"/>
      <c r="I136" s="86"/>
      <c r="J136" s="87"/>
      <c r="K136" s="88"/>
    </row>
    <row r="137" spans="1:11" s="15" customFormat="1" ht="26">
      <c r="A137" s="56">
        <v>1</v>
      </c>
      <c r="B137" s="21" t="s">
        <v>67</v>
      </c>
      <c r="C137" s="36">
        <v>25</v>
      </c>
      <c r="D137" s="37"/>
      <c r="E137" s="37">
        <f>C137+D137</f>
        <v>25</v>
      </c>
      <c r="F137" s="37">
        <v>24</v>
      </c>
      <c r="G137" s="37"/>
      <c r="H137" s="37">
        <f>F137+G137</f>
        <v>24</v>
      </c>
      <c r="I137" s="28">
        <f>F137/C137*100-100</f>
        <v>-4</v>
      </c>
      <c r="J137" s="28"/>
      <c r="K137" s="28">
        <f t="shared" ref="K137:K157" si="23">H137/E137*100-100</f>
        <v>-4</v>
      </c>
    </row>
    <row r="138" spans="1:11" s="15" customFormat="1" ht="39">
      <c r="A138" s="55">
        <v>2</v>
      </c>
      <c r="B138" s="29" t="s">
        <v>68</v>
      </c>
      <c r="C138" s="36">
        <v>1</v>
      </c>
      <c r="D138" s="37"/>
      <c r="E138" s="37">
        <f t="shared" ref="E138:E152" si="24">C138+D138</f>
        <v>1</v>
      </c>
      <c r="F138" s="37">
        <v>0</v>
      </c>
      <c r="G138" s="37"/>
      <c r="H138" s="37">
        <f t="shared" ref="H138:H157" si="25">F138+G138</f>
        <v>0</v>
      </c>
      <c r="I138" s="28">
        <f>F138/C138*100-100</f>
        <v>-100</v>
      </c>
      <c r="J138" s="28"/>
      <c r="K138" s="28">
        <f t="shared" si="23"/>
        <v>-100</v>
      </c>
    </row>
    <row r="139" spans="1:11" s="15" customFormat="1" ht="39">
      <c r="A139" s="56">
        <v>3</v>
      </c>
      <c r="B139" s="1" t="s">
        <v>69</v>
      </c>
      <c r="C139" s="36">
        <v>10</v>
      </c>
      <c r="D139" s="37"/>
      <c r="E139" s="37">
        <f t="shared" si="24"/>
        <v>10</v>
      </c>
      <c r="F139" s="37">
        <v>5</v>
      </c>
      <c r="G139" s="37"/>
      <c r="H139" s="37">
        <f t="shared" si="25"/>
        <v>5</v>
      </c>
      <c r="I139" s="28">
        <f t="shared" ref="I139:I156" si="26">F139/C139*100-100</f>
        <v>-50</v>
      </c>
      <c r="J139" s="28"/>
      <c r="K139" s="28">
        <f t="shared" si="23"/>
        <v>-50</v>
      </c>
    </row>
    <row r="140" spans="1:11" s="15" customFormat="1" ht="39">
      <c r="A140" s="56">
        <v>4</v>
      </c>
      <c r="B140" s="1" t="s">
        <v>70</v>
      </c>
      <c r="C140" s="36">
        <v>5</v>
      </c>
      <c r="D140" s="37"/>
      <c r="E140" s="37">
        <f t="shared" si="24"/>
        <v>5</v>
      </c>
      <c r="F140" s="37">
        <v>0</v>
      </c>
      <c r="G140" s="37"/>
      <c r="H140" s="37">
        <f t="shared" si="25"/>
        <v>0</v>
      </c>
      <c r="I140" s="28">
        <f t="shared" si="26"/>
        <v>-100</v>
      </c>
      <c r="J140" s="28"/>
      <c r="K140" s="28">
        <f t="shared" si="23"/>
        <v>-100</v>
      </c>
    </row>
    <row r="141" spans="1:11" s="15" customFormat="1" ht="42" customHeight="1">
      <c r="A141" s="56">
        <v>5</v>
      </c>
      <c r="B141" s="1" t="s">
        <v>71</v>
      </c>
      <c r="C141" s="36">
        <v>18</v>
      </c>
      <c r="D141" s="37"/>
      <c r="E141" s="37">
        <f t="shared" si="24"/>
        <v>18</v>
      </c>
      <c r="F141" s="37">
        <v>3</v>
      </c>
      <c r="G141" s="37"/>
      <c r="H141" s="37">
        <f t="shared" si="25"/>
        <v>3</v>
      </c>
      <c r="I141" s="28">
        <f t="shared" si="26"/>
        <v>-83.333333333333343</v>
      </c>
      <c r="J141" s="28"/>
      <c r="K141" s="28">
        <f t="shared" si="23"/>
        <v>-83.333333333333343</v>
      </c>
    </row>
    <row r="142" spans="1:11" s="15" customFormat="1" ht="39">
      <c r="A142" s="56">
        <v>6</v>
      </c>
      <c r="B142" s="1" t="s">
        <v>72</v>
      </c>
      <c r="C142" s="36">
        <v>7</v>
      </c>
      <c r="D142" s="37"/>
      <c r="E142" s="37">
        <f t="shared" si="24"/>
        <v>7</v>
      </c>
      <c r="F142" s="37">
        <v>0</v>
      </c>
      <c r="G142" s="37"/>
      <c r="H142" s="37">
        <f t="shared" si="25"/>
        <v>0</v>
      </c>
      <c r="I142" s="28">
        <f t="shared" si="26"/>
        <v>-100</v>
      </c>
      <c r="J142" s="28"/>
      <c r="K142" s="28">
        <f t="shared" si="23"/>
        <v>-100</v>
      </c>
    </row>
    <row r="143" spans="1:11" s="15" customFormat="1" ht="39">
      <c r="A143" s="56">
        <v>7</v>
      </c>
      <c r="B143" s="1" t="s">
        <v>73</v>
      </c>
      <c r="C143" s="36">
        <v>1</v>
      </c>
      <c r="D143" s="37"/>
      <c r="E143" s="37">
        <f t="shared" si="24"/>
        <v>1</v>
      </c>
      <c r="F143" s="37">
        <v>0</v>
      </c>
      <c r="G143" s="37"/>
      <c r="H143" s="37">
        <f t="shared" si="25"/>
        <v>0</v>
      </c>
      <c r="I143" s="28">
        <f t="shared" si="26"/>
        <v>-100</v>
      </c>
      <c r="J143" s="28"/>
      <c r="K143" s="28">
        <f t="shared" si="23"/>
        <v>-100</v>
      </c>
    </row>
    <row r="144" spans="1:11" s="15" customFormat="1" ht="39">
      <c r="A144" s="56">
        <v>8</v>
      </c>
      <c r="B144" s="1" t="s">
        <v>74</v>
      </c>
      <c r="C144" s="36">
        <v>2</v>
      </c>
      <c r="D144" s="37"/>
      <c r="E144" s="37">
        <f t="shared" si="24"/>
        <v>2</v>
      </c>
      <c r="F144" s="37">
        <v>0</v>
      </c>
      <c r="G144" s="37"/>
      <c r="H144" s="37">
        <f t="shared" si="25"/>
        <v>0</v>
      </c>
      <c r="I144" s="28">
        <f t="shared" si="26"/>
        <v>-100</v>
      </c>
      <c r="J144" s="28"/>
      <c r="K144" s="28">
        <f t="shared" si="23"/>
        <v>-100</v>
      </c>
    </row>
    <row r="145" spans="1:11" s="15" customFormat="1" ht="29.5" customHeight="1">
      <c r="A145" s="56">
        <v>9</v>
      </c>
      <c r="B145" s="42" t="s">
        <v>168</v>
      </c>
      <c r="C145" s="36">
        <v>0</v>
      </c>
      <c r="D145" s="37">
        <v>17.5</v>
      </c>
      <c r="E145" s="37">
        <f t="shared" si="24"/>
        <v>17.5</v>
      </c>
      <c r="F145" s="37">
        <v>0</v>
      </c>
      <c r="G145" s="37">
        <v>0</v>
      </c>
      <c r="H145" s="37">
        <f t="shared" si="25"/>
        <v>0</v>
      </c>
      <c r="I145" s="28"/>
      <c r="J145" s="28">
        <f t="shared" ref="J145" si="27">G145/D145*100-100</f>
        <v>-100</v>
      </c>
      <c r="K145" s="28">
        <f t="shared" si="23"/>
        <v>-100</v>
      </c>
    </row>
    <row r="146" spans="1:11" s="15" customFormat="1" ht="16.5" customHeight="1">
      <c r="A146" s="73" t="s">
        <v>195</v>
      </c>
      <c r="B146" s="74"/>
      <c r="C146" s="74"/>
      <c r="D146" s="74"/>
      <c r="E146" s="74"/>
      <c r="F146" s="74"/>
      <c r="G146" s="74"/>
      <c r="H146" s="74"/>
      <c r="I146" s="74"/>
      <c r="J146" s="74"/>
      <c r="K146" s="75"/>
    </row>
    <row r="147" spans="1:11" s="15" customFormat="1" ht="15" customHeight="1">
      <c r="A147" s="73" t="s">
        <v>196</v>
      </c>
      <c r="B147" s="74"/>
      <c r="C147" s="74"/>
      <c r="D147" s="74"/>
      <c r="E147" s="74"/>
      <c r="F147" s="74"/>
      <c r="G147" s="74"/>
      <c r="H147" s="74"/>
      <c r="I147" s="74"/>
      <c r="J147" s="74"/>
      <c r="K147" s="75"/>
    </row>
    <row r="148" spans="1:11" s="15" customFormat="1" ht="14">
      <c r="A148" s="14" t="s">
        <v>135</v>
      </c>
      <c r="B148" s="14" t="s">
        <v>136</v>
      </c>
      <c r="C148" s="32"/>
      <c r="D148" s="33"/>
      <c r="E148" s="33"/>
      <c r="F148" s="37"/>
      <c r="G148" s="37"/>
      <c r="H148" s="37"/>
      <c r="I148" s="28"/>
      <c r="J148" s="28"/>
      <c r="K148" s="28"/>
    </row>
    <row r="149" spans="1:11" s="15" customFormat="1" ht="32" customHeight="1">
      <c r="A149" s="55">
        <v>1</v>
      </c>
      <c r="B149" s="10" t="s">
        <v>75</v>
      </c>
      <c r="C149" s="36">
        <v>6394</v>
      </c>
      <c r="D149" s="37"/>
      <c r="E149" s="37">
        <f t="shared" si="24"/>
        <v>6394</v>
      </c>
      <c r="F149" s="37">
        <v>6174</v>
      </c>
      <c r="G149" s="37"/>
      <c r="H149" s="37">
        <f t="shared" si="25"/>
        <v>6174</v>
      </c>
      <c r="I149" s="28">
        <f t="shared" si="26"/>
        <v>-3.4407256803253006</v>
      </c>
      <c r="J149" s="28"/>
      <c r="K149" s="28">
        <f t="shared" si="23"/>
        <v>-3.4407256803253006</v>
      </c>
    </row>
    <row r="150" spans="1:11" s="15" customFormat="1" ht="44.5" customHeight="1">
      <c r="A150" s="55">
        <v>2</v>
      </c>
      <c r="B150" s="10" t="s">
        <v>76</v>
      </c>
      <c r="C150" s="36">
        <v>72</v>
      </c>
      <c r="D150" s="37"/>
      <c r="E150" s="37">
        <f t="shared" si="24"/>
        <v>72</v>
      </c>
      <c r="F150" s="37">
        <v>0</v>
      </c>
      <c r="G150" s="37"/>
      <c r="H150" s="37">
        <f t="shared" si="25"/>
        <v>0</v>
      </c>
      <c r="I150" s="28">
        <f t="shared" si="26"/>
        <v>-100</v>
      </c>
      <c r="J150" s="28"/>
      <c r="K150" s="28">
        <f t="shared" si="23"/>
        <v>-100</v>
      </c>
    </row>
    <row r="151" spans="1:11" s="15" customFormat="1" ht="43" customHeight="1">
      <c r="A151" s="55">
        <v>3</v>
      </c>
      <c r="B151" s="10" t="s">
        <v>77</v>
      </c>
      <c r="C151" s="36">
        <v>1046</v>
      </c>
      <c r="D151" s="37"/>
      <c r="E151" s="37">
        <f t="shared" si="24"/>
        <v>1046</v>
      </c>
      <c r="F151" s="37">
        <v>474</v>
      </c>
      <c r="G151" s="37"/>
      <c r="H151" s="37">
        <f t="shared" si="25"/>
        <v>474</v>
      </c>
      <c r="I151" s="28">
        <f t="shared" si="26"/>
        <v>-54.684512428298277</v>
      </c>
      <c r="J151" s="28"/>
      <c r="K151" s="28">
        <f t="shared" si="23"/>
        <v>-54.684512428298277</v>
      </c>
    </row>
    <row r="152" spans="1:11" s="15" customFormat="1" ht="39">
      <c r="A152" s="55">
        <v>4</v>
      </c>
      <c r="B152" s="10" t="s">
        <v>78</v>
      </c>
      <c r="C152" s="36">
        <v>159</v>
      </c>
      <c r="D152" s="38"/>
      <c r="E152" s="37">
        <f t="shared" si="24"/>
        <v>159</v>
      </c>
      <c r="F152" s="37">
        <v>0</v>
      </c>
      <c r="G152" s="37"/>
      <c r="H152" s="37">
        <f t="shared" si="25"/>
        <v>0</v>
      </c>
      <c r="I152" s="28">
        <f t="shared" si="26"/>
        <v>-100</v>
      </c>
      <c r="J152" s="28"/>
      <c r="K152" s="28">
        <f t="shared" si="23"/>
        <v>-100</v>
      </c>
    </row>
    <row r="153" spans="1:11" ht="52">
      <c r="A153" s="55">
        <v>5</v>
      </c>
      <c r="B153" s="1" t="s">
        <v>79</v>
      </c>
      <c r="C153" s="36">
        <v>2073</v>
      </c>
      <c r="D153" s="37"/>
      <c r="E153" s="37">
        <f>C153+D153</f>
        <v>2073</v>
      </c>
      <c r="F153" s="37">
        <v>260</v>
      </c>
      <c r="G153" s="37"/>
      <c r="H153" s="37">
        <f t="shared" si="25"/>
        <v>260</v>
      </c>
      <c r="I153" s="13">
        <f t="shared" si="26"/>
        <v>-87.45779064158225</v>
      </c>
      <c r="J153" s="13"/>
      <c r="K153" s="13">
        <f t="shared" si="23"/>
        <v>-87.45779064158225</v>
      </c>
    </row>
    <row r="154" spans="1:11" ht="39" customHeight="1">
      <c r="A154" s="55">
        <v>6</v>
      </c>
      <c r="B154" s="1" t="s">
        <v>80</v>
      </c>
      <c r="C154" s="36">
        <v>258</v>
      </c>
      <c r="D154" s="37"/>
      <c r="E154" s="37">
        <f>C154+D154</f>
        <v>258</v>
      </c>
      <c r="F154" s="37">
        <v>0</v>
      </c>
      <c r="G154" s="37"/>
      <c r="H154" s="37">
        <f t="shared" si="25"/>
        <v>0</v>
      </c>
      <c r="I154" s="13">
        <f t="shared" si="26"/>
        <v>-100</v>
      </c>
      <c r="J154" s="13"/>
      <c r="K154" s="13">
        <f t="shared" si="23"/>
        <v>-100</v>
      </c>
    </row>
    <row r="155" spans="1:11" s="15" customFormat="1" ht="41.5" customHeight="1">
      <c r="A155" s="55">
        <v>7</v>
      </c>
      <c r="B155" s="1" t="s">
        <v>81</v>
      </c>
      <c r="C155" s="36">
        <v>160</v>
      </c>
      <c r="D155" s="38"/>
      <c r="E155" s="37">
        <f>C155+D155</f>
        <v>160</v>
      </c>
      <c r="F155" s="37">
        <v>0</v>
      </c>
      <c r="G155" s="37"/>
      <c r="H155" s="37">
        <f t="shared" si="25"/>
        <v>0</v>
      </c>
      <c r="I155" s="13">
        <f t="shared" si="26"/>
        <v>-100</v>
      </c>
      <c r="J155" s="13"/>
      <c r="K155" s="13">
        <f t="shared" si="23"/>
        <v>-100</v>
      </c>
    </row>
    <row r="156" spans="1:11" s="15" customFormat="1" ht="39">
      <c r="A156" s="55">
        <v>8</v>
      </c>
      <c r="B156" s="1" t="s">
        <v>82</v>
      </c>
      <c r="C156" s="36">
        <v>10</v>
      </c>
      <c r="D156" s="38"/>
      <c r="E156" s="37">
        <f>C156+D156</f>
        <v>10</v>
      </c>
      <c r="F156" s="37">
        <v>0</v>
      </c>
      <c r="G156" s="37"/>
      <c r="H156" s="37">
        <f t="shared" si="25"/>
        <v>0</v>
      </c>
      <c r="I156" s="13">
        <f t="shared" si="26"/>
        <v>-100</v>
      </c>
      <c r="J156" s="13"/>
      <c r="K156" s="13">
        <f t="shared" si="23"/>
        <v>-100</v>
      </c>
    </row>
    <row r="157" spans="1:11" s="15" customFormat="1" ht="26">
      <c r="A157" s="55">
        <v>9</v>
      </c>
      <c r="B157" s="42" t="s">
        <v>167</v>
      </c>
      <c r="C157" s="36">
        <v>0</v>
      </c>
      <c r="D157" s="37">
        <v>1</v>
      </c>
      <c r="E157" s="37">
        <f>C157+D157</f>
        <v>1</v>
      </c>
      <c r="F157" s="37">
        <v>0</v>
      </c>
      <c r="G157" s="37">
        <v>0</v>
      </c>
      <c r="H157" s="37">
        <f t="shared" si="25"/>
        <v>0</v>
      </c>
      <c r="I157" s="13"/>
      <c r="J157" s="13">
        <f t="shared" ref="J157" si="28">G157/D157*100-100</f>
        <v>-100</v>
      </c>
      <c r="K157" s="13">
        <f t="shared" si="23"/>
        <v>-100</v>
      </c>
    </row>
    <row r="158" spans="1:11" s="15" customFormat="1">
      <c r="A158" s="73" t="s">
        <v>197</v>
      </c>
      <c r="B158" s="74"/>
      <c r="C158" s="74"/>
      <c r="D158" s="74"/>
      <c r="E158" s="74"/>
      <c r="F158" s="74"/>
      <c r="G158" s="74"/>
      <c r="H158" s="74"/>
      <c r="I158" s="74"/>
      <c r="J158" s="74"/>
      <c r="K158" s="75"/>
    </row>
    <row r="159" spans="1:11" s="15" customFormat="1">
      <c r="A159" s="73" t="s">
        <v>196</v>
      </c>
      <c r="B159" s="74"/>
      <c r="C159" s="74"/>
      <c r="D159" s="74"/>
      <c r="E159" s="74"/>
      <c r="F159" s="74"/>
      <c r="G159" s="74"/>
      <c r="H159" s="74"/>
      <c r="I159" s="74"/>
      <c r="J159" s="74"/>
      <c r="K159" s="75"/>
    </row>
    <row r="160" spans="1:11" s="15" customFormat="1" ht="14">
      <c r="A160" s="14" t="s">
        <v>137</v>
      </c>
      <c r="B160" s="14" t="s">
        <v>138</v>
      </c>
      <c r="C160" s="35"/>
      <c r="D160" s="34"/>
      <c r="E160" s="34"/>
      <c r="F160" s="38"/>
      <c r="G160" s="38"/>
      <c r="H160" s="38"/>
      <c r="I160" s="18"/>
      <c r="J160" s="13"/>
      <c r="K160" s="18"/>
    </row>
    <row r="161" spans="1:11" s="15" customFormat="1" ht="39">
      <c r="A161" s="55">
        <v>1</v>
      </c>
      <c r="B161" s="10" t="s">
        <v>83</v>
      </c>
      <c r="C161" s="36">
        <v>32.86</v>
      </c>
      <c r="D161" s="37"/>
      <c r="E161" s="37">
        <f t="shared" ref="E161:E168" si="29">C161+D161</f>
        <v>32.86</v>
      </c>
      <c r="F161" s="37">
        <v>2.37</v>
      </c>
      <c r="G161" s="37"/>
      <c r="H161" s="37">
        <f t="shared" ref="H161:H168" si="30">F161+G161</f>
        <v>2.37</v>
      </c>
      <c r="I161" s="13">
        <f t="shared" ref="I161:J169" si="31">F161/C161*100-100</f>
        <v>-92.787583688374923</v>
      </c>
      <c r="J161" s="13"/>
      <c r="K161" s="13">
        <f t="shared" ref="K161:K169" si="32">H161/E161*100-100</f>
        <v>-92.787583688374923</v>
      </c>
    </row>
    <row r="162" spans="1:11" s="15" customFormat="1" ht="52">
      <c r="A162" s="55">
        <v>2</v>
      </c>
      <c r="B162" s="10" t="s">
        <v>84</v>
      </c>
      <c r="C162" s="36">
        <v>70</v>
      </c>
      <c r="D162" s="37"/>
      <c r="E162" s="37">
        <f t="shared" si="29"/>
        <v>70</v>
      </c>
      <c r="F162" s="39">
        <v>0</v>
      </c>
      <c r="G162" s="39"/>
      <c r="H162" s="39">
        <f t="shared" si="30"/>
        <v>0</v>
      </c>
      <c r="I162" s="13">
        <f t="shared" si="31"/>
        <v>-100</v>
      </c>
      <c r="J162" s="13"/>
      <c r="K162" s="13">
        <f t="shared" si="32"/>
        <v>-100</v>
      </c>
    </row>
    <row r="163" spans="1:11" s="15" customFormat="1" ht="52">
      <c r="A163" s="55">
        <v>3</v>
      </c>
      <c r="B163" s="10" t="s">
        <v>85</v>
      </c>
      <c r="C163" s="36">
        <v>102.85</v>
      </c>
      <c r="D163" s="37"/>
      <c r="E163" s="37">
        <f t="shared" si="29"/>
        <v>102.85</v>
      </c>
      <c r="F163" s="40">
        <v>136.03</v>
      </c>
      <c r="G163" s="40"/>
      <c r="H163" s="37">
        <f t="shared" si="30"/>
        <v>136.03</v>
      </c>
      <c r="I163" s="13">
        <f t="shared" si="31"/>
        <v>32.260573650947975</v>
      </c>
      <c r="J163" s="13"/>
      <c r="K163" s="13">
        <f t="shared" si="32"/>
        <v>32.260573650947975</v>
      </c>
    </row>
    <row r="164" spans="1:11" s="15" customFormat="1" ht="52">
      <c r="A164" s="55">
        <v>4</v>
      </c>
      <c r="B164" s="10" t="s">
        <v>86</v>
      </c>
      <c r="C164" s="36">
        <v>33.18</v>
      </c>
      <c r="D164" s="37"/>
      <c r="E164" s="37">
        <f t="shared" si="29"/>
        <v>33.18</v>
      </c>
      <c r="F164" s="37">
        <v>0</v>
      </c>
      <c r="G164" s="37"/>
      <c r="H164" s="37">
        <f t="shared" si="30"/>
        <v>0</v>
      </c>
      <c r="I164" s="13">
        <f t="shared" si="31"/>
        <v>-100</v>
      </c>
      <c r="J164" s="13"/>
      <c r="K164" s="13">
        <f t="shared" si="32"/>
        <v>-100</v>
      </c>
    </row>
    <row r="165" spans="1:11" s="15" customFormat="1" ht="55.5" customHeight="1">
      <c r="A165" s="55">
        <v>5</v>
      </c>
      <c r="B165" s="1" t="s">
        <v>87</v>
      </c>
      <c r="C165" s="36">
        <v>121.78</v>
      </c>
      <c r="D165" s="37"/>
      <c r="E165" s="37">
        <f t="shared" si="29"/>
        <v>121.78</v>
      </c>
      <c r="F165" s="37">
        <v>150</v>
      </c>
      <c r="G165" s="37"/>
      <c r="H165" s="37">
        <f t="shared" si="30"/>
        <v>150</v>
      </c>
      <c r="I165" s="13">
        <f t="shared" si="31"/>
        <v>23.172934800459856</v>
      </c>
      <c r="J165" s="13"/>
      <c r="K165" s="13">
        <f t="shared" si="32"/>
        <v>23.172934800459856</v>
      </c>
    </row>
    <row r="166" spans="1:11" s="15" customFormat="1" ht="52">
      <c r="A166" s="55">
        <v>6</v>
      </c>
      <c r="B166" s="1" t="s">
        <v>88</v>
      </c>
      <c r="C166" s="36">
        <v>267.87</v>
      </c>
      <c r="D166" s="37"/>
      <c r="E166" s="37">
        <f t="shared" si="29"/>
        <v>267.87</v>
      </c>
      <c r="F166" s="37">
        <v>0</v>
      </c>
      <c r="G166" s="37"/>
      <c r="H166" s="37">
        <f t="shared" si="30"/>
        <v>0</v>
      </c>
      <c r="I166" s="13">
        <f t="shared" si="31"/>
        <v>-100</v>
      </c>
      <c r="J166" s="13"/>
      <c r="K166" s="13">
        <f t="shared" si="32"/>
        <v>-100</v>
      </c>
    </row>
    <row r="167" spans="1:11" s="15" customFormat="1" ht="52">
      <c r="A167" s="14">
        <v>7</v>
      </c>
      <c r="B167" s="1" t="s">
        <v>89</v>
      </c>
      <c r="C167" s="36">
        <v>150</v>
      </c>
      <c r="D167" s="37"/>
      <c r="E167" s="37">
        <f t="shared" si="29"/>
        <v>150</v>
      </c>
      <c r="F167" s="39">
        <v>0</v>
      </c>
      <c r="G167" s="39"/>
      <c r="H167" s="37">
        <f t="shared" si="30"/>
        <v>0</v>
      </c>
      <c r="I167" s="13">
        <f t="shared" si="31"/>
        <v>-100</v>
      </c>
      <c r="J167" s="13"/>
      <c r="K167" s="13">
        <f t="shared" si="32"/>
        <v>-100</v>
      </c>
    </row>
    <row r="168" spans="1:11" s="15" customFormat="1" ht="52">
      <c r="A168" s="10">
        <v>8</v>
      </c>
      <c r="B168" s="1" t="s">
        <v>90</v>
      </c>
      <c r="C168" s="36">
        <v>1432</v>
      </c>
      <c r="D168" s="37"/>
      <c r="E168" s="37">
        <f t="shared" si="29"/>
        <v>1432</v>
      </c>
      <c r="F168" s="39">
        <v>0</v>
      </c>
      <c r="G168" s="39"/>
      <c r="H168" s="37">
        <f t="shared" si="30"/>
        <v>0</v>
      </c>
      <c r="I168" s="13">
        <f t="shared" si="31"/>
        <v>-100</v>
      </c>
      <c r="J168" s="13"/>
      <c r="K168" s="13">
        <f t="shared" si="32"/>
        <v>-100</v>
      </c>
    </row>
    <row r="169" spans="1:11" s="15" customFormat="1" ht="26">
      <c r="A169" s="47">
        <v>9</v>
      </c>
      <c r="B169" s="50" t="s">
        <v>171</v>
      </c>
      <c r="C169" s="36"/>
      <c r="D169" s="37">
        <v>17.5</v>
      </c>
      <c r="E169" s="37">
        <v>17.5</v>
      </c>
      <c r="F169" s="39"/>
      <c r="G169" s="39">
        <v>0</v>
      </c>
      <c r="H169" s="37">
        <v>0</v>
      </c>
      <c r="I169" s="13"/>
      <c r="J169" s="13">
        <f t="shared" si="31"/>
        <v>-100</v>
      </c>
      <c r="K169" s="39">
        <f t="shared" si="32"/>
        <v>-100</v>
      </c>
    </row>
    <row r="170" spans="1:11" s="15" customFormat="1">
      <c r="A170" s="76" t="s">
        <v>207</v>
      </c>
      <c r="B170" s="77"/>
      <c r="C170" s="77"/>
      <c r="D170" s="77"/>
      <c r="E170" s="77"/>
      <c r="F170" s="77"/>
      <c r="G170" s="77"/>
      <c r="H170" s="77"/>
      <c r="I170" s="77"/>
      <c r="J170" s="77"/>
      <c r="K170" s="78"/>
    </row>
    <row r="171" spans="1:11" s="15" customFormat="1">
      <c r="A171" s="76" t="s">
        <v>208</v>
      </c>
      <c r="B171" s="77"/>
      <c r="C171" s="77"/>
      <c r="D171" s="77"/>
      <c r="E171" s="77"/>
      <c r="F171" s="77"/>
      <c r="G171" s="77"/>
      <c r="H171" s="77"/>
      <c r="I171" s="77"/>
      <c r="J171" s="77"/>
      <c r="K171" s="78"/>
    </row>
    <row r="172" spans="1:11" s="15" customFormat="1">
      <c r="A172" s="73" t="s">
        <v>205</v>
      </c>
      <c r="B172" s="74"/>
      <c r="C172" s="74"/>
      <c r="D172" s="74"/>
      <c r="E172" s="74"/>
      <c r="F172" s="74"/>
      <c r="G172" s="74"/>
      <c r="H172" s="74"/>
      <c r="I172" s="74"/>
      <c r="J172" s="74"/>
      <c r="K172" s="75"/>
    </row>
    <row r="173" spans="1:11" s="15" customFormat="1">
      <c r="A173" s="67" t="s">
        <v>198</v>
      </c>
      <c r="B173" s="68"/>
      <c r="C173" s="68"/>
      <c r="D173" s="68"/>
      <c r="E173" s="68"/>
      <c r="F173" s="68"/>
      <c r="G173" s="68"/>
      <c r="H173" s="68"/>
      <c r="I173" s="68"/>
      <c r="J173" s="68"/>
      <c r="K173" s="69"/>
    </row>
    <row r="174" spans="1:11" s="15" customFormat="1" ht="14">
      <c r="A174" s="14">
        <v>4</v>
      </c>
      <c r="B174" s="23" t="s">
        <v>47</v>
      </c>
      <c r="C174" s="32"/>
      <c r="D174" s="33"/>
      <c r="E174" s="34"/>
      <c r="F174" s="38"/>
      <c r="G174" s="38"/>
      <c r="H174" s="38"/>
      <c r="I174" s="18"/>
      <c r="J174" s="13"/>
      <c r="K174" s="18"/>
    </row>
    <row r="175" spans="1:11" s="15" customFormat="1" ht="39">
      <c r="A175" s="56">
        <v>1</v>
      </c>
      <c r="B175" s="21" t="s">
        <v>53</v>
      </c>
      <c r="C175" s="36">
        <v>36.36</v>
      </c>
      <c r="D175" s="37"/>
      <c r="E175" s="37">
        <f t="shared" ref="E175:E193" si="33">C175+D175</f>
        <v>36.36</v>
      </c>
      <c r="F175" s="37">
        <v>93</v>
      </c>
      <c r="G175" s="37"/>
      <c r="H175" s="37">
        <f t="shared" ref="H175:H192" si="34">F175+G175</f>
        <v>93</v>
      </c>
      <c r="I175" s="13">
        <f t="shared" ref="I175:K190" si="35">F175/C175*100-100</f>
        <v>155.77557755775581</v>
      </c>
      <c r="J175" s="13"/>
      <c r="K175" s="13">
        <f t="shared" ref="K175:K183" si="36">H175/E175*100-100</f>
        <v>155.77557755775581</v>
      </c>
    </row>
    <row r="176" spans="1:11" s="15" customFormat="1" ht="45.5" customHeight="1">
      <c r="A176" s="56">
        <v>2</v>
      </c>
      <c r="B176" s="21" t="s">
        <v>54</v>
      </c>
      <c r="C176" s="36">
        <v>232.2</v>
      </c>
      <c r="D176" s="37"/>
      <c r="E176" s="37">
        <f t="shared" si="33"/>
        <v>232.2</v>
      </c>
      <c r="F176" s="37">
        <v>58.37</v>
      </c>
      <c r="G176" s="37"/>
      <c r="H176" s="37">
        <f t="shared" si="34"/>
        <v>58.37</v>
      </c>
      <c r="I176" s="13">
        <f t="shared" si="35"/>
        <v>-74.862187769164507</v>
      </c>
      <c r="J176" s="13"/>
      <c r="K176" s="13">
        <f t="shared" si="36"/>
        <v>-74.862187769164507</v>
      </c>
    </row>
    <row r="177" spans="1:11" s="15" customFormat="1" ht="56.5" customHeight="1">
      <c r="A177" s="57">
        <v>3</v>
      </c>
      <c r="B177" s="24" t="s">
        <v>91</v>
      </c>
      <c r="C177" s="36">
        <v>0</v>
      </c>
      <c r="D177" s="37"/>
      <c r="E177" s="37">
        <f t="shared" si="33"/>
        <v>0</v>
      </c>
      <c r="F177" s="37">
        <v>0</v>
      </c>
      <c r="G177" s="37"/>
      <c r="H177" s="37">
        <f t="shared" si="34"/>
        <v>0</v>
      </c>
      <c r="I177" s="13" t="s">
        <v>56</v>
      </c>
      <c r="J177" s="13"/>
      <c r="K177" s="13" t="s">
        <v>56</v>
      </c>
    </row>
    <row r="178" spans="1:11" s="15" customFormat="1" ht="52">
      <c r="A178" s="57">
        <v>4</v>
      </c>
      <c r="B178" s="25" t="s">
        <v>92</v>
      </c>
      <c r="C178" s="36">
        <v>200</v>
      </c>
      <c r="D178" s="37"/>
      <c r="E178" s="37">
        <f t="shared" si="33"/>
        <v>200</v>
      </c>
      <c r="F178" s="37">
        <v>50</v>
      </c>
      <c r="G178" s="37"/>
      <c r="H178" s="37">
        <f t="shared" si="34"/>
        <v>50</v>
      </c>
      <c r="I178" s="13">
        <f t="shared" si="35"/>
        <v>-75</v>
      </c>
      <c r="J178" s="13"/>
      <c r="K178" s="13">
        <f t="shared" si="36"/>
        <v>-75</v>
      </c>
    </row>
    <row r="179" spans="1:11" s="15" customFormat="1" ht="52">
      <c r="A179" s="56">
        <v>5</v>
      </c>
      <c r="B179" s="21" t="s">
        <v>93</v>
      </c>
      <c r="C179" s="36">
        <v>4150</v>
      </c>
      <c r="D179" s="37"/>
      <c r="E179" s="37">
        <f t="shared" si="33"/>
        <v>4150</v>
      </c>
      <c r="F179" s="37">
        <v>12.05</v>
      </c>
      <c r="G179" s="37"/>
      <c r="H179" s="37">
        <f t="shared" si="34"/>
        <v>12.05</v>
      </c>
      <c r="I179" s="13">
        <f>F179/C179*100-100</f>
        <v>-99.709638554216866</v>
      </c>
      <c r="J179" s="13"/>
      <c r="K179" s="13">
        <f t="shared" si="36"/>
        <v>-99.709638554216866</v>
      </c>
    </row>
    <row r="180" spans="1:11" s="15" customFormat="1" ht="43.5" customHeight="1">
      <c r="A180" s="56">
        <v>6</v>
      </c>
      <c r="B180" s="21" t="s">
        <v>94</v>
      </c>
      <c r="C180" s="36">
        <v>83</v>
      </c>
      <c r="D180" s="37"/>
      <c r="E180" s="37">
        <f t="shared" si="33"/>
        <v>83</v>
      </c>
      <c r="F180" s="37">
        <v>10</v>
      </c>
      <c r="G180" s="37"/>
      <c r="H180" s="37">
        <f t="shared" si="34"/>
        <v>10</v>
      </c>
      <c r="I180" s="28">
        <f t="shared" si="35"/>
        <v>-87.951807228915669</v>
      </c>
      <c r="J180" s="28"/>
      <c r="K180" s="28">
        <f t="shared" si="36"/>
        <v>-87.951807228915669</v>
      </c>
    </row>
    <row r="181" spans="1:11" s="15" customFormat="1" ht="15.5" customHeight="1">
      <c r="A181" s="56">
        <v>7</v>
      </c>
      <c r="B181" s="21" t="s">
        <v>164</v>
      </c>
      <c r="C181" s="36">
        <v>82</v>
      </c>
      <c r="D181" s="37"/>
      <c r="E181" s="37">
        <f t="shared" si="33"/>
        <v>82</v>
      </c>
      <c r="F181" s="37">
        <v>10</v>
      </c>
      <c r="G181" s="37"/>
      <c r="H181" s="37">
        <f t="shared" si="34"/>
        <v>10</v>
      </c>
      <c r="I181" s="28">
        <f t="shared" si="35"/>
        <v>-87.804878048780495</v>
      </c>
      <c r="J181" s="28"/>
      <c r="K181" s="28">
        <f t="shared" si="36"/>
        <v>-87.804878048780495</v>
      </c>
    </row>
    <row r="182" spans="1:11" s="15" customFormat="1" ht="15.5" customHeight="1">
      <c r="A182" s="56">
        <v>8</v>
      </c>
      <c r="B182" s="21" t="s">
        <v>165</v>
      </c>
      <c r="C182" s="36">
        <v>1</v>
      </c>
      <c r="D182" s="37"/>
      <c r="E182" s="37">
        <f t="shared" si="33"/>
        <v>1</v>
      </c>
      <c r="F182" s="37">
        <v>0</v>
      </c>
      <c r="G182" s="37"/>
      <c r="H182" s="37">
        <f t="shared" si="34"/>
        <v>0</v>
      </c>
      <c r="I182" s="28">
        <f t="shared" si="35"/>
        <v>-100</v>
      </c>
      <c r="J182" s="28"/>
      <c r="K182" s="28">
        <f t="shared" si="36"/>
        <v>-100</v>
      </c>
    </row>
    <row r="183" spans="1:11" s="15" customFormat="1" ht="56" customHeight="1">
      <c r="A183" s="56">
        <v>9</v>
      </c>
      <c r="B183" s="21" t="s">
        <v>95</v>
      </c>
      <c r="C183" s="36">
        <v>257.14</v>
      </c>
      <c r="D183" s="37"/>
      <c r="E183" s="37">
        <f t="shared" si="33"/>
        <v>257.14</v>
      </c>
      <c r="F183" s="37">
        <v>16.670000000000002</v>
      </c>
      <c r="G183" s="37"/>
      <c r="H183" s="37">
        <f t="shared" si="34"/>
        <v>16.670000000000002</v>
      </c>
      <c r="I183" s="28">
        <f t="shared" si="35"/>
        <v>-93.517150190557672</v>
      </c>
      <c r="J183" s="28"/>
      <c r="K183" s="28">
        <f t="shared" si="36"/>
        <v>-93.517150190557672</v>
      </c>
    </row>
    <row r="184" spans="1:11" s="15" customFormat="1" ht="52">
      <c r="A184" s="56">
        <v>10</v>
      </c>
      <c r="B184" s="21" t="s">
        <v>96</v>
      </c>
      <c r="C184" s="36">
        <v>200</v>
      </c>
      <c r="D184" s="37"/>
      <c r="E184" s="37">
        <f t="shared" si="33"/>
        <v>200</v>
      </c>
      <c r="F184" s="37">
        <v>10.42</v>
      </c>
      <c r="G184" s="37"/>
      <c r="H184" s="37">
        <f t="shared" si="34"/>
        <v>10.42</v>
      </c>
      <c r="I184" s="45">
        <f t="shared" si="35"/>
        <v>-94.79</v>
      </c>
      <c r="J184" s="45"/>
      <c r="K184" s="45">
        <f t="shared" si="35"/>
        <v>-94.79</v>
      </c>
    </row>
    <row r="185" spans="1:11" ht="43.5" customHeight="1">
      <c r="A185" s="56">
        <v>11</v>
      </c>
      <c r="B185" s="21" t="s">
        <v>97</v>
      </c>
      <c r="C185" s="49">
        <v>96</v>
      </c>
      <c r="D185" s="44"/>
      <c r="E185" s="44">
        <f t="shared" si="33"/>
        <v>96</v>
      </c>
      <c r="F185" s="44">
        <v>10</v>
      </c>
      <c r="G185" s="44"/>
      <c r="H185" s="44">
        <f t="shared" si="34"/>
        <v>10</v>
      </c>
      <c r="I185" s="45">
        <f t="shared" si="35"/>
        <v>-89.583333333333329</v>
      </c>
      <c r="J185" s="45"/>
      <c r="K185" s="45">
        <f t="shared" si="35"/>
        <v>-89.583333333333329</v>
      </c>
    </row>
    <row r="186" spans="1:11">
      <c r="A186" s="56">
        <v>12</v>
      </c>
      <c r="B186" s="21" t="s">
        <v>164</v>
      </c>
      <c r="C186" s="49">
        <v>91</v>
      </c>
      <c r="D186" s="44"/>
      <c r="E186" s="44">
        <f t="shared" si="33"/>
        <v>91</v>
      </c>
      <c r="F186" s="44">
        <v>8</v>
      </c>
      <c r="G186" s="44"/>
      <c r="H186" s="44">
        <f t="shared" si="34"/>
        <v>8</v>
      </c>
      <c r="I186" s="45">
        <f t="shared" si="35"/>
        <v>-91.208791208791212</v>
      </c>
      <c r="J186" s="45"/>
      <c r="K186" s="45">
        <f t="shared" si="35"/>
        <v>-91.208791208791212</v>
      </c>
    </row>
    <row r="187" spans="1:11">
      <c r="A187" s="56">
        <v>13</v>
      </c>
      <c r="B187" s="21" t="s">
        <v>165</v>
      </c>
      <c r="C187" s="49">
        <v>5</v>
      </c>
      <c r="D187" s="44"/>
      <c r="E187" s="44">
        <f t="shared" si="33"/>
        <v>5</v>
      </c>
      <c r="F187" s="44">
        <v>2</v>
      </c>
      <c r="G187" s="44"/>
      <c r="H187" s="44">
        <f t="shared" si="34"/>
        <v>2</v>
      </c>
      <c r="I187" s="45">
        <f t="shared" si="35"/>
        <v>-60</v>
      </c>
      <c r="J187" s="45"/>
      <c r="K187" s="45">
        <f t="shared" si="35"/>
        <v>-60</v>
      </c>
    </row>
    <row r="188" spans="1:11" ht="58" customHeight="1">
      <c r="A188" s="56">
        <v>14</v>
      </c>
      <c r="B188" s="26" t="s">
        <v>98</v>
      </c>
      <c r="C188" s="49">
        <v>0</v>
      </c>
      <c r="D188" s="44"/>
      <c r="E188" s="44">
        <f t="shared" si="33"/>
        <v>0</v>
      </c>
      <c r="F188" s="44">
        <v>0</v>
      </c>
      <c r="G188" s="44"/>
      <c r="H188" s="44">
        <f t="shared" si="34"/>
        <v>0</v>
      </c>
      <c r="I188" s="45" t="s">
        <v>56</v>
      </c>
      <c r="J188" s="28"/>
      <c r="K188" s="45" t="s">
        <v>56</v>
      </c>
    </row>
    <row r="189" spans="1:11" ht="52">
      <c r="A189" s="56">
        <v>15</v>
      </c>
      <c r="B189" s="21" t="s">
        <v>99</v>
      </c>
      <c r="C189" s="36">
        <v>0</v>
      </c>
      <c r="D189" s="37"/>
      <c r="E189" s="37">
        <f t="shared" si="33"/>
        <v>0</v>
      </c>
      <c r="F189" s="44">
        <v>0</v>
      </c>
      <c r="G189" s="44"/>
      <c r="H189" s="44">
        <f t="shared" si="34"/>
        <v>0</v>
      </c>
      <c r="I189" s="45" t="s">
        <v>56</v>
      </c>
      <c r="J189" s="28"/>
      <c r="K189" s="45" t="s">
        <v>56</v>
      </c>
    </row>
    <row r="190" spans="1:11" ht="44" customHeight="1">
      <c r="A190" s="56">
        <v>16</v>
      </c>
      <c r="B190" s="21" t="s">
        <v>100</v>
      </c>
      <c r="C190" s="36">
        <v>6</v>
      </c>
      <c r="D190" s="37"/>
      <c r="E190" s="37">
        <f t="shared" si="33"/>
        <v>6</v>
      </c>
      <c r="F190" s="37">
        <v>0</v>
      </c>
      <c r="G190" s="37"/>
      <c r="H190" s="37">
        <f t="shared" si="34"/>
        <v>0</v>
      </c>
      <c r="I190" s="45">
        <f t="shared" si="35"/>
        <v>-100</v>
      </c>
      <c r="J190" s="28"/>
      <c r="K190" s="45">
        <f t="shared" si="35"/>
        <v>-100</v>
      </c>
    </row>
    <row r="191" spans="1:11">
      <c r="A191" s="56">
        <v>17</v>
      </c>
      <c r="B191" s="21" t="s">
        <v>164</v>
      </c>
      <c r="C191" s="36">
        <v>5</v>
      </c>
      <c r="D191" s="37"/>
      <c r="E191" s="37">
        <f t="shared" si="33"/>
        <v>5</v>
      </c>
      <c r="F191" s="37">
        <v>0</v>
      </c>
      <c r="G191" s="37"/>
      <c r="H191" s="37">
        <f t="shared" si="34"/>
        <v>0</v>
      </c>
      <c r="I191" s="45">
        <f t="shared" ref="I191:I192" si="37">F191/C191*100-100</f>
        <v>-100</v>
      </c>
      <c r="J191" s="28"/>
      <c r="K191" s="45">
        <f t="shared" ref="K191:K192" si="38">H191/E191*100-100</f>
        <v>-100</v>
      </c>
    </row>
    <row r="192" spans="1:11">
      <c r="A192" s="56">
        <v>18</v>
      </c>
      <c r="B192" s="21" t="s">
        <v>165</v>
      </c>
      <c r="C192" s="36">
        <v>1</v>
      </c>
      <c r="D192" s="37"/>
      <c r="E192" s="37">
        <f t="shared" si="33"/>
        <v>1</v>
      </c>
      <c r="F192" s="37">
        <v>0</v>
      </c>
      <c r="G192" s="37"/>
      <c r="H192" s="37">
        <f t="shared" si="34"/>
        <v>0</v>
      </c>
      <c r="I192" s="45">
        <f t="shared" si="37"/>
        <v>-100</v>
      </c>
      <c r="J192" s="28"/>
      <c r="K192" s="45">
        <f t="shared" si="38"/>
        <v>-100</v>
      </c>
    </row>
    <row r="193" spans="1:11" ht="30" customHeight="1">
      <c r="A193" s="65">
        <v>19</v>
      </c>
      <c r="B193" s="43" t="s">
        <v>166</v>
      </c>
      <c r="C193" s="44">
        <v>0</v>
      </c>
      <c r="D193" s="44">
        <v>100</v>
      </c>
      <c r="E193" s="44">
        <f t="shared" si="33"/>
        <v>100</v>
      </c>
      <c r="F193" s="44" t="s">
        <v>56</v>
      </c>
      <c r="G193" s="44">
        <v>0</v>
      </c>
      <c r="H193" s="44">
        <v>0</v>
      </c>
      <c r="I193" s="45"/>
      <c r="J193" s="45">
        <f t="shared" ref="J193:K193" si="39">G193/D193*100-100</f>
        <v>-100</v>
      </c>
      <c r="K193" s="45">
        <f t="shared" si="39"/>
        <v>-100</v>
      </c>
    </row>
    <row r="194" spans="1:11" ht="20" customHeight="1">
      <c r="A194" s="70" t="s">
        <v>199</v>
      </c>
      <c r="B194" s="71"/>
      <c r="C194" s="71"/>
      <c r="D194" s="71"/>
      <c r="E194" s="71"/>
      <c r="F194" s="71"/>
      <c r="G194" s="71"/>
      <c r="H194" s="71"/>
      <c r="I194" s="71"/>
      <c r="J194" s="71"/>
      <c r="K194" s="72"/>
    </row>
    <row r="195" spans="1:11" ht="18" customHeight="1">
      <c r="A195" s="70" t="s">
        <v>200</v>
      </c>
      <c r="B195" s="71"/>
      <c r="C195" s="71"/>
      <c r="D195" s="71"/>
      <c r="E195" s="71"/>
      <c r="F195" s="71"/>
      <c r="G195" s="71"/>
      <c r="H195" s="71"/>
      <c r="I195" s="71"/>
      <c r="J195" s="71"/>
      <c r="K195" s="72"/>
    </row>
    <row r="196" spans="1:11" ht="10" customHeight="1">
      <c r="A196" s="81"/>
      <c r="B196" s="101"/>
      <c r="C196" s="81"/>
      <c r="D196" s="81"/>
      <c r="E196" s="81"/>
      <c r="F196" s="81"/>
      <c r="G196" s="81"/>
      <c r="H196" s="81"/>
      <c r="I196" s="81"/>
      <c r="J196" s="81"/>
      <c r="K196" s="81"/>
    </row>
    <row r="197" spans="1:11" ht="15" customHeight="1">
      <c r="A197" s="102" t="s">
        <v>179</v>
      </c>
      <c r="B197" s="100"/>
      <c r="C197" s="100"/>
      <c r="D197" s="100"/>
      <c r="E197" s="100"/>
      <c r="F197" s="100"/>
      <c r="G197" s="100"/>
      <c r="H197" s="100"/>
      <c r="I197" s="100"/>
      <c r="J197" s="100"/>
      <c r="K197" s="100"/>
    </row>
    <row r="198" spans="1:11" ht="65" customHeight="1">
      <c r="A198" s="10" t="s">
        <v>142</v>
      </c>
      <c r="B198" s="10" t="s">
        <v>109</v>
      </c>
      <c r="C198" s="12" t="s">
        <v>34</v>
      </c>
      <c r="D198" s="12" t="s">
        <v>35</v>
      </c>
      <c r="E198" s="12" t="s">
        <v>36</v>
      </c>
      <c r="F198" s="12" t="s">
        <v>30</v>
      </c>
      <c r="G198" s="12" t="s">
        <v>37</v>
      </c>
      <c r="H198" s="12" t="s">
        <v>38</v>
      </c>
    </row>
    <row r="199" spans="1:11" ht="14">
      <c r="A199" s="10" t="s">
        <v>106</v>
      </c>
      <c r="B199" s="10" t="s">
        <v>117</v>
      </c>
      <c r="C199" s="10" t="s">
        <v>126</v>
      </c>
      <c r="D199" s="10" t="s">
        <v>143</v>
      </c>
      <c r="E199" s="10" t="s">
        <v>144</v>
      </c>
      <c r="F199" s="10" t="s">
        <v>145</v>
      </c>
      <c r="G199" s="10" t="s">
        <v>146</v>
      </c>
      <c r="H199" s="10" t="s">
        <v>147</v>
      </c>
    </row>
    <row r="200" spans="1:11" ht="14">
      <c r="A200" s="10" t="s">
        <v>148</v>
      </c>
      <c r="B200" s="10" t="s">
        <v>149</v>
      </c>
      <c r="C200" s="10" t="s">
        <v>111</v>
      </c>
      <c r="D200" s="10"/>
      <c r="E200" s="10"/>
      <c r="F200" s="10">
        <f>E200-D200</f>
        <v>0</v>
      </c>
      <c r="G200" s="10" t="s">
        <v>111</v>
      </c>
      <c r="H200" s="10" t="s">
        <v>111</v>
      </c>
    </row>
    <row r="201" spans="1:11" ht="14">
      <c r="A201" s="10"/>
      <c r="B201" s="10" t="s">
        <v>150</v>
      </c>
      <c r="C201" s="10" t="s">
        <v>111</v>
      </c>
      <c r="D201" s="10"/>
      <c r="E201" s="10"/>
      <c r="F201" s="10">
        <f>E201-D201</f>
        <v>0</v>
      </c>
      <c r="G201" s="10" t="s">
        <v>111</v>
      </c>
      <c r="H201" s="10" t="s">
        <v>111</v>
      </c>
    </row>
    <row r="202" spans="1:11" ht="28">
      <c r="A202" s="10"/>
      <c r="B202" s="10" t="s">
        <v>151</v>
      </c>
      <c r="C202" s="10" t="s">
        <v>111</v>
      </c>
      <c r="D202" s="10"/>
      <c r="E202" s="10"/>
      <c r="F202" s="10">
        <f>E202-D202</f>
        <v>0</v>
      </c>
      <c r="G202" s="10" t="s">
        <v>111</v>
      </c>
      <c r="H202" s="10" t="s">
        <v>111</v>
      </c>
    </row>
    <row r="203" spans="1:11" ht="14">
      <c r="A203" s="10"/>
      <c r="B203" s="10" t="s">
        <v>152</v>
      </c>
      <c r="C203" s="10" t="s">
        <v>111</v>
      </c>
      <c r="D203" s="10"/>
      <c r="E203" s="10"/>
      <c r="F203" s="10"/>
      <c r="G203" s="10" t="s">
        <v>111</v>
      </c>
      <c r="H203" s="10" t="s">
        <v>111</v>
      </c>
    </row>
    <row r="204" spans="1:11" ht="14">
      <c r="A204" s="10"/>
      <c r="B204" s="10" t="s">
        <v>153</v>
      </c>
      <c r="C204" s="10" t="s">
        <v>111</v>
      </c>
      <c r="D204" s="10"/>
      <c r="E204" s="10"/>
      <c r="F204" s="10"/>
      <c r="G204" s="10" t="s">
        <v>111</v>
      </c>
      <c r="H204" s="10" t="s">
        <v>111</v>
      </c>
    </row>
    <row r="205" spans="1:11">
      <c r="A205" s="103" t="s">
        <v>45</v>
      </c>
      <c r="B205" s="91"/>
      <c r="C205" s="91"/>
      <c r="D205" s="91"/>
      <c r="E205" s="91"/>
      <c r="F205" s="91"/>
      <c r="G205" s="91"/>
      <c r="H205" s="91"/>
    </row>
    <row r="206" spans="1:11" ht="14">
      <c r="A206" s="10" t="s">
        <v>117</v>
      </c>
      <c r="B206" s="10" t="s">
        <v>154</v>
      </c>
      <c r="C206" s="10" t="s">
        <v>111</v>
      </c>
      <c r="D206" s="10"/>
      <c r="E206" s="10"/>
      <c r="F206" s="10">
        <f>E206-D206</f>
        <v>0</v>
      </c>
      <c r="G206" s="10" t="s">
        <v>111</v>
      </c>
      <c r="H206" s="10" t="s">
        <v>111</v>
      </c>
    </row>
    <row r="207" spans="1:11">
      <c r="A207" s="103" t="s">
        <v>49</v>
      </c>
      <c r="B207" s="91"/>
      <c r="C207" s="91"/>
      <c r="D207" s="91"/>
      <c r="E207" s="91"/>
      <c r="F207" s="91"/>
      <c r="G207" s="91"/>
      <c r="H207" s="91"/>
    </row>
    <row r="208" spans="1:11">
      <c r="A208" s="91" t="s">
        <v>155</v>
      </c>
      <c r="B208" s="91"/>
      <c r="C208" s="91"/>
      <c r="D208" s="91"/>
      <c r="E208" s="91"/>
      <c r="F208" s="91"/>
      <c r="G208" s="91"/>
      <c r="H208" s="91"/>
    </row>
    <row r="209" spans="1:11" ht="14">
      <c r="A209" s="10" t="s">
        <v>119</v>
      </c>
      <c r="B209" s="10" t="s">
        <v>156</v>
      </c>
      <c r="C209" s="10"/>
      <c r="D209" s="10"/>
      <c r="E209" s="10"/>
      <c r="F209" s="10"/>
      <c r="G209" s="10"/>
      <c r="H209" s="10"/>
    </row>
    <row r="210" spans="1:11" ht="14">
      <c r="A210" s="10"/>
      <c r="B210" s="10" t="s">
        <v>157</v>
      </c>
      <c r="C210" s="10"/>
      <c r="D210" s="10"/>
      <c r="E210" s="10"/>
      <c r="F210" s="10">
        <f>E210-D210</f>
        <v>0</v>
      </c>
      <c r="G210" s="10"/>
      <c r="H210" s="10"/>
    </row>
    <row r="211" spans="1:11" ht="13.5" thickBot="1">
      <c r="A211" s="104" t="s">
        <v>158</v>
      </c>
      <c r="B211" s="105"/>
      <c r="C211" s="105"/>
      <c r="D211" s="105"/>
      <c r="E211" s="105"/>
      <c r="F211" s="105"/>
      <c r="G211" s="105"/>
      <c r="H211" s="106"/>
    </row>
    <row r="212" spans="1:11" ht="19" customHeight="1">
      <c r="A212" s="10"/>
      <c r="B212" s="11" t="s">
        <v>46</v>
      </c>
      <c r="C212" s="10"/>
      <c r="D212" s="10"/>
      <c r="E212" s="10"/>
      <c r="F212" s="10">
        <f>E212-D212</f>
        <v>0</v>
      </c>
      <c r="G212" s="10"/>
      <c r="H212" s="10"/>
    </row>
    <row r="213" spans="1:11" ht="20" customHeight="1">
      <c r="A213" s="10"/>
      <c r="B213" s="10" t="s">
        <v>159</v>
      </c>
      <c r="C213" s="10"/>
      <c r="D213" s="10"/>
      <c r="E213" s="10"/>
      <c r="F213" s="10"/>
      <c r="G213" s="10"/>
      <c r="H213" s="10"/>
    </row>
    <row r="214" spans="1:11" ht="28">
      <c r="A214" s="10" t="s">
        <v>120</v>
      </c>
      <c r="B214" s="10" t="s">
        <v>160</v>
      </c>
      <c r="C214" s="10" t="s">
        <v>111</v>
      </c>
      <c r="D214" s="10"/>
      <c r="E214" s="10"/>
      <c r="F214" s="10"/>
      <c r="G214" s="10" t="s">
        <v>111</v>
      </c>
      <c r="H214" s="10" t="s">
        <v>111</v>
      </c>
    </row>
    <row r="215" spans="1:11" ht="16.5" customHeight="1">
      <c r="A215" s="99" t="s">
        <v>161</v>
      </c>
      <c r="B215" s="99"/>
      <c r="C215" s="99"/>
      <c r="D215" s="99"/>
      <c r="E215" s="99"/>
      <c r="F215" s="99"/>
      <c r="G215" s="99"/>
      <c r="H215" s="99"/>
      <c r="I215" s="99"/>
      <c r="J215" s="99"/>
      <c r="K215" s="99"/>
    </row>
    <row r="216" spans="1:11" ht="18" customHeight="1">
      <c r="A216" s="99" t="s">
        <v>174</v>
      </c>
      <c r="B216" s="99"/>
      <c r="C216" s="99"/>
      <c r="D216" s="99"/>
      <c r="E216" s="99"/>
      <c r="F216" s="99"/>
      <c r="G216" s="99"/>
      <c r="H216" s="99"/>
      <c r="I216" s="99"/>
      <c r="J216" s="99"/>
      <c r="K216" s="99"/>
    </row>
    <row r="217" spans="1:11" ht="18" customHeight="1">
      <c r="A217" s="99" t="s">
        <v>169</v>
      </c>
      <c r="B217" s="100"/>
      <c r="C217" s="100"/>
      <c r="D217" s="100"/>
      <c r="E217" s="100"/>
      <c r="F217" s="100"/>
      <c r="G217" s="100"/>
      <c r="H217" s="100"/>
      <c r="I217" s="100"/>
      <c r="J217" s="100"/>
      <c r="K217" s="100"/>
    </row>
    <row r="218" spans="1:11" ht="62.5" customHeight="1">
      <c r="A218" s="92" t="s">
        <v>201</v>
      </c>
      <c r="B218" s="93"/>
      <c r="C218" s="93"/>
      <c r="D218" s="93"/>
      <c r="E218" s="93"/>
      <c r="F218" s="93"/>
      <c r="G218" s="93"/>
      <c r="H218" s="93"/>
      <c r="I218" s="93"/>
      <c r="J218" s="93"/>
      <c r="K218" s="93"/>
    </row>
    <row r="219" spans="1:11" ht="104" customHeight="1">
      <c r="A219" s="95" t="s">
        <v>209</v>
      </c>
      <c r="B219" s="95"/>
      <c r="C219" s="95"/>
      <c r="D219" s="95"/>
      <c r="E219" s="95"/>
      <c r="F219" s="95"/>
      <c r="G219" s="95"/>
      <c r="H219" s="95"/>
      <c r="I219" s="95"/>
      <c r="J219" s="95"/>
      <c r="K219" s="95"/>
    </row>
    <row r="220" spans="1:11" ht="31" customHeight="1">
      <c r="A220" s="96" t="s">
        <v>210</v>
      </c>
      <c r="B220" s="97"/>
      <c r="C220" s="97"/>
      <c r="D220" s="97"/>
      <c r="E220" s="97"/>
      <c r="F220" s="97"/>
      <c r="G220" s="97"/>
      <c r="H220" s="97"/>
      <c r="I220" s="97"/>
      <c r="J220" s="97"/>
      <c r="K220" s="97"/>
    </row>
    <row r="221" spans="1:11" ht="43.5" customHeight="1">
      <c r="A221" s="98" t="s">
        <v>211</v>
      </c>
      <c r="B221" s="98"/>
      <c r="C221" s="98"/>
      <c r="D221" s="98"/>
      <c r="E221" s="98"/>
      <c r="F221" s="98"/>
      <c r="G221" s="98"/>
      <c r="H221" s="98"/>
      <c r="I221" s="98"/>
      <c r="J221" s="98"/>
      <c r="K221" s="98"/>
    </row>
    <row r="222" spans="1:11" ht="19.25" customHeight="1">
      <c r="B222" s="19" t="s">
        <v>51</v>
      </c>
      <c r="C222" s="19"/>
      <c r="D222" s="19"/>
      <c r="E222" s="94" t="s">
        <v>163</v>
      </c>
      <c r="F222" s="94"/>
      <c r="G222" s="94"/>
    </row>
  </sheetData>
  <mergeCells count="92">
    <mergeCell ref="D7:K7"/>
    <mergeCell ref="D8:K8"/>
    <mergeCell ref="C10:K10"/>
    <mergeCell ref="B11:K11"/>
    <mergeCell ref="A89:K89"/>
    <mergeCell ref="A13:A14"/>
    <mergeCell ref="B13:B14"/>
    <mergeCell ref="C13:E13"/>
    <mergeCell ref="F13:H13"/>
    <mergeCell ref="I13:K13"/>
    <mergeCell ref="I55:K55"/>
    <mergeCell ref="A66:K66"/>
    <mergeCell ref="A76:K76"/>
    <mergeCell ref="I53:K53"/>
    <mergeCell ref="A17:K17"/>
    <mergeCell ref="A31:K31"/>
    <mergeCell ref="D6:K6"/>
    <mergeCell ref="H1:K1"/>
    <mergeCell ref="H2:K2"/>
    <mergeCell ref="A3:K3"/>
    <mergeCell ref="D4:K4"/>
    <mergeCell ref="D5:K5"/>
    <mergeCell ref="A38:E38"/>
    <mergeCell ref="A45:E45"/>
    <mergeCell ref="A51:K51"/>
    <mergeCell ref="A12:K12"/>
    <mergeCell ref="C79:E79"/>
    <mergeCell ref="F79:H79"/>
    <mergeCell ref="I79:K79"/>
    <mergeCell ref="A53:A54"/>
    <mergeCell ref="B53:B54"/>
    <mergeCell ref="C53:E53"/>
    <mergeCell ref="F53:H53"/>
    <mergeCell ref="C55:E55"/>
    <mergeCell ref="F55:H55"/>
    <mergeCell ref="B20:K20"/>
    <mergeCell ref="B22:K22"/>
    <mergeCell ref="B26:K26"/>
    <mergeCell ref="A64:K64"/>
    <mergeCell ref="A65:K65"/>
    <mergeCell ref="A77:K77"/>
    <mergeCell ref="F119:H119"/>
    <mergeCell ref="A117:K117"/>
    <mergeCell ref="A118:K118"/>
    <mergeCell ref="A115:K115"/>
    <mergeCell ref="I119:K119"/>
    <mergeCell ref="A78:K78"/>
    <mergeCell ref="A88:K88"/>
    <mergeCell ref="A90:K90"/>
    <mergeCell ref="A111:K111"/>
    <mergeCell ref="A110:K110"/>
    <mergeCell ref="F91:H91"/>
    <mergeCell ref="I91:K91"/>
    <mergeCell ref="C91:E91"/>
    <mergeCell ref="A217:K217"/>
    <mergeCell ref="A196:K196"/>
    <mergeCell ref="A197:K197"/>
    <mergeCell ref="A205:H205"/>
    <mergeCell ref="A207:H207"/>
    <mergeCell ref="A208:H208"/>
    <mergeCell ref="A216:K216"/>
    <mergeCell ref="A215:K215"/>
    <mergeCell ref="A211:H211"/>
    <mergeCell ref="A218:K218"/>
    <mergeCell ref="E222:G222"/>
    <mergeCell ref="A219:K219"/>
    <mergeCell ref="A220:K220"/>
    <mergeCell ref="A221:K221"/>
    <mergeCell ref="A112:K112"/>
    <mergeCell ref="A113:K113"/>
    <mergeCell ref="A114:K114"/>
    <mergeCell ref="A147:K147"/>
    <mergeCell ref="A146:K146"/>
    <mergeCell ref="A122:K122"/>
    <mergeCell ref="A123:K123"/>
    <mergeCell ref="A134:K134"/>
    <mergeCell ref="A135:K135"/>
    <mergeCell ref="C136:E136"/>
    <mergeCell ref="F136:H136"/>
    <mergeCell ref="I136:K136"/>
    <mergeCell ref="A116:K116"/>
    <mergeCell ref="A119:A120"/>
    <mergeCell ref="B119:B120"/>
    <mergeCell ref="C119:E119"/>
    <mergeCell ref="A173:K173"/>
    <mergeCell ref="A195:K195"/>
    <mergeCell ref="A194:K194"/>
    <mergeCell ref="A158:K158"/>
    <mergeCell ref="A159:K159"/>
    <mergeCell ref="A171:K171"/>
    <mergeCell ref="A170:K170"/>
    <mergeCell ref="A172:K172"/>
  </mergeCells>
  <phoneticPr fontId="15" type="noConversion"/>
  <pageMargins left="0.23622047244094491" right="0.23622047244094491" top="0" bottom="0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5012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2023-02-16T08:18:33Z</cp:lastPrinted>
  <dcterms:created xsi:type="dcterms:W3CDTF">2019-07-18T07:25:18Z</dcterms:created>
  <dcterms:modified xsi:type="dcterms:W3CDTF">2023-02-16T14:17:06Z</dcterms:modified>
</cp:coreProperties>
</file>