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640"/>
  </bookViews>
  <sheets>
    <sheet name="КПК0611200" sheetId="6" r:id="rId1"/>
  </sheets>
  <definedNames>
    <definedName name="_xlnm.Print_Area" localSheetId="0">КПК0611200!$A$1:$BM$100</definedName>
  </definedNames>
  <calcPr calcId="144525"/>
</workbook>
</file>

<file path=xl/calcChain.xml><?xml version="1.0" encoding="utf-8"?>
<calcChain xmlns="http://schemas.openxmlformats.org/spreadsheetml/2006/main">
  <c r="AC50" i="6" l="1"/>
  <c r="AC49" i="6"/>
  <c r="AC51" i="6" l="1"/>
  <c r="AS22" i="6"/>
  <c r="AK51" i="6" l="1"/>
  <c r="AK50" i="6"/>
  <c r="AK49" i="6"/>
  <c r="BE75" i="6" l="1"/>
  <c r="BE76" i="6"/>
  <c r="BE77" i="6"/>
  <c r="BE78" i="6"/>
  <c r="BE79" i="6"/>
  <c r="BE80" i="6"/>
  <c r="BE73" i="6" l="1"/>
  <c r="BE68" i="6" l="1"/>
  <c r="BE85" i="6" l="1"/>
  <c r="BE86" i="6"/>
  <c r="BE70" i="6" l="1"/>
  <c r="AS50" i="6"/>
  <c r="AS51" i="6"/>
  <c r="AS49" i="6"/>
  <c r="AC52" i="6"/>
  <c r="AK52" i="6"/>
  <c r="AO82" i="6" l="1"/>
  <c r="I23" i="6"/>
  <c r="U22" i="6" s="1"/>
  <c r="AW71" i="6"/>
  <c r="AW82" i="6" s="1"/>
  <c r="AS52" i="6"/>
  <c r="BE83" i="6" l="1"/>
  <c r="BE82" i="6"/>
  <c r="BE71" i="6"/>
  <c r="AB61" i="6"/>
  <c r="BE87" i="6" l="1"/>
  <c r="BE74" i="6"/>
  <c r="BE72" i="6"/>
  <c r="BE69" i="6"/>
  <c r="BE67" i="6"/>
</calcChain>
</file>

<file path=xl/sharedStrings.xml><?xml version="1.0" encoding="utf-8"?>
<sst xmlns="http://schemas.openxmlformats.org/spreadsheetml/2006/main" count="182" uniqueCount="129">
  <si>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</si>
  <si>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</si>
  <si>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</si>
  <si>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</si>
  <si>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</si>
  <si>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</si>
  <si>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</si>
  <si>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</si>
  <si>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</si>
  <si>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</si>
  <si>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</si>
  <si>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</si>
  <si>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</si>
  <si>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</si>
  <si>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</si>
  <si>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</si>
  <si>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</si>
  <si>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</si>
  <si>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</si>
  <si>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</si>
  <si>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</si>
  <si>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</si>
  <si>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</si>
  <si>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</si>
  <si>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</si>
  <si>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</si>
  <si>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</si>
  <si>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</si>
  <si>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</si>
  <si>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</si>
  <si>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</si>
  <si>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</si>
  <si>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</si>
  <si>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</si>
  <si>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</si>
  <si>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</si>
  <si>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</si>
  <si>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</si>
  <si>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</si>
  <si>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</si>
  <si>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</si>
  <si>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</si>
  <si>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</si>
  <si>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</si>
  <si>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</si>
  <si>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</si>
  <si>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</si>
  <si>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</si>
  <si>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</si>
  <si>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</si>
  <si>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</si>
  <si>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</si>
  <si>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</si>
  <si>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</si>
  <si>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</si>
  <si>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</si>
  <si>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</si>
  <si>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</si>
  <si>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</si>
  <si>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</si>
  <si>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</si>
  <si>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</si>
  <si>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</si>
  <si>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</si>
  <si>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</si>
  <si>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</si>
  <si>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</si>
  <si>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</si>
  <si>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</si>
  <si>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</si>
  <si>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</si>
  <si>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</si>
  <si>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</si>
  <si>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</si>
  <si>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</si>
  <si>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</si>
  <si>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</si>
  <si>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</si>
  <si>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0610000</t>
  </si>
  <si>
    <t>мережа</t>
  </si>
  <si>
    <t>осіб</t>
  </si>
  <si>
    <t>днів</t>
  </si>
  <si>
    <t>навчальний план</t>
  </si>
  <si>
    <t>Начальник Управління освіти Ніжинської міської ради Чернігівської обл.</t>
  </si>
  <si>
    <t>Валентина ГРАДОБИК</t>
  </si>
  <si>
    <t>списки</t>
  </si>
  <si>
    <t>Надання освіти  за рахунок субвенції з державного бюджету місцевим бюджетам на надання державної підтримки особам з особливими освітніми потребами</t>
  </si>
  <si>
    <t>обсяг видатків на придбання обладнання та предметів довгострокового користування</t>
  </si>
  <si>
    <t>кількість необхідного обладнання та предметів довгострокового користування</t>
  </si>
  <si>
    <t>середні витрати на закупівлю обладнання та предметів довгострокового користування</t>
  </si>
  <si>
    <t>відс.</t>
  </si>
  <si>
    <t>рівень виконання закупівлі обладнання та предметів довгострокового користування</t>
  </si>
  <si>
    <t>0611200</t>
  </si>
  <si>
    <t>кількість класів, груп, в яких навчаються діти з особливими освітніми потребами :в т.ч.:</t>
  </si>
  <si>
    <t xml:space="preserve"> в закладах дошкільної освіти</t>
  </si>
  <si>
    <t>в закладах загальної середньої освіти</t>
  </si>
  <si>
    <t>кількість дітей з особливими освітніми потребами в т.ч.:</t>
  </si>
  <si>
    <t>розрахунок (обсяги фінансування /кількість учнів, дітей з ООП )</t>
  </si>
  <si>
    <t>потреба</t>
  </si>
  <si>
    <t>розрахунок (обсяги фінансування /кількість обладнання )</t>
  </si>
  <si>
    <t>розрахунок (касові видатки на звітний період/плановий обсяг видатків*100)</t>
  </si>
  <si>
    <t>8</t>
  </si>
  <si>
    <t>кількість днів відвідування учнів в закладах загальної середньої освіти</t>
  </si>
  <si>
    <t>кількість днів відвідування дітей в закладах дошкільної освіти</t>
  </si>
  <si>
    <t>середні витрати на одного учня, дитини з ООП</t>
  </si>
  <si>
    <t>7</t>
  </si>
  <si>
    <r>
      <t>Створення умов для повноцінного і відповідального здобуття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освіти хлопчикам та дівчаткам  з особливими освітніми потребами </t>
    </r>
  </si>
  <si>
    <t>Забезпечити відповідне надання державної підтримки хлопчикам та дівчаткам з особливими освітніми потребами .</t>
  </si>
  <si>
    <t xml:space="preserve">Забезпечити права хлопчикам та дівчаткам з особливими освітніми потребами на здобуття  освіти </t>
  </si>
  <si>
    <t>Забезпечити права хлопчикам та дівчаткам  з особливими освітніми потребами на здобуття загальної середньої освіти</t>
  </si>
  <si>
    <t>Забезпечити права хлопчикам та дівчаткам з особливими освітніми потребами на здобуття  загальної середньої освіти по Ніжинській гімназії №2</t>
  </si>
  <si>
    <t>Забезпечити права хлопчикам та дівчаткам з особливими освітніми потребами на здобуття дошкільної освіти</t>
  </si>
  <si>
    <t xml:space="preserve"> в закладах загальної середньої освіти, з них:</t>
  </si>
  <si>
    <t>хлопчиків</t>
  </si>
  <si>
    <t>дівчаток</t>
  </si>
  <si>
    <t xml:space="preserve"> дівчаток</t>
  </si>
  <si>
    <t xml:space="preserve"> хлопчиків</t>
  </si>
  <si>
    <t>2</t>
  </si>
  <si>
    <t>3</t>
  </si>
  <si>
    <t>6</t>
  </si>
  <si>
    <t>9</t>
  </si>
  <si>
    <t>10</t>
  </si>
  <si>
    <t>11</t>
  </si>
  <si>
    <t>15</t>
  </si>
  <si>
    <t>16</t>
  </si>
  <si>
    <t>додаток 6 рішення сесії</t>
  </si>
  <si>
    <t>бюджетної програми місцевого бюджету на 2022  рік</t>
  </si>
  <si>
    <t>16.12.2022</t>
  </si>
  <si>
    <t>Конституція України, Бюджетний кодекс України, Закон України "Про держаний бюджет на 2022 рік", "Про освіту", "Про дошкільну освіту", Постанова КМУ №88 від 14.02.2017р.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потребами", Рішення Ніжинської міської ради VIII скликання від 21.12.2021р. №7-18/2021, Розпорядження міського голови від 18.05.2022 р. №106, Рішення виконавчого комітету від 20.10.2022р. № 362, Рішення Ніжинської міської ради VIII скликання від 07.12.2022р. №9-26/2022р.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</si>
</sst>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5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4" fontId="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/>
    <xf numFmtId="0" fontId="1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/>
    <xf numFmtId="0" fontId="0" fillId="0" borderId="10" xfId="0" applyFont="1" applyFill="1" applyBorder="1" applyAlignment="1"/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49" fontId="13" fillId="2" borderId="4" xfId="0" quotePrefix="1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3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/>
    </xf>
    <xf numFmtId="4" fontId="18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</cellXfs>
  <cellStyles count="1">
    <cellStyle name="Обычный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60" zoomScale="71" zoomScaleNormal="70" zoomScaleSheetLayoutView="71" workbookViewId="0">
      <selection activeCell="AC50" sqref="AC50:AJ5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4" width="2.88671875" style="1" customWidth="1"/>
    <col min="65" max="65" width="5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" customHeight="1" x14ac:dyDescent="0.25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5">
      <c r="AO3" s="75" t="s">
        <v>71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 x14ac:dyDescent="0.25">
      <c r="AO4" s="76" t="s">
        <v>72</v>
      </c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</row>
    <row r="5" spans="1:77" x14ac:dyDescent="0.25">
      <c r="AO5" s="78" t="s">
        <v>19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5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3.2" customHeight="1" x14ac:dyDescent="0.25">
      <c r="AO7" s="146" t="s">
        <v>127</v>
      </c>
      <c r="AP7" s="147"/>
      <c r="AQ7" s="147"/>
      <c r="AR7" s="147"/>
      <c r="AS7" s="147"/>
      <c r="AT7" s="147"/>
      <c r="AU7" s="147"/>
      <c r="AV7" s="35" t="s">
        <v>62</v>
      </c>
      <c r="AW7" s="148">
        <v>148</v>
      </c>
      <c r="AX7" s="147"/>
      <c r="AY7" s="147"/>
      <c r="AZ7" s="147"/>
      <c r="BA7" s="147"/>
      <c r="BB7" s="147"/>
      <c r="BC7" s="147"/>
      <c r="BD7" s="147"/>
      <c r="BE7" s="147"/>
      <c r="BF7" s="147"/>
    </row>
    <row r="8" spans="1:77" x14ac:dyDescent="0.25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25">
      <c r="A10" s="62" t="s">
        <v>20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 x14ac:dyDescent="0.25">
      <c r="A11" s="63" t="s">
        <v>126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5">
      <c r="A13" s="5" t="s">
        <v>52</v>
      </c>
      <c r="B13" s="58" t="s">
        <v>70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"/>
      <c r="N13" s="60" t="s">
        <v>72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7"/>
      <c r="AU13" s="58" t="s">
        <v>76</v>
      </c>
      <c r="AV13" s="59"/>
      <c r="AW13" s="59"/>
      <c r="AX13" s="59"/>
      <c r="AY13" s="59"/>
      <c r="AZ13" s="59"/>
      <c r="BA13" s="59"/>
      <c r="BB13" s="59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5">
      <c r="A14" s="9"/>
      <c r="B14" s="69" t="s">
        <v>55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9"/>
      <c r="N14" s="70" t="s">
        <v>61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9"/>
      <c r="AU14" s="69" t="s">
        <v>54</v>
      </c>
      <c r="AV14" s="69"/>
      <c r="AW14" s="69"/>
      <c r="AX14" s="69"/>
      <c r="AY14" s="69"/>
      <c r="AZ14" s="69"/>
      <c r="BA14" s="69"/>
      <c r="BB14" s="6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x14ac:dyDescent="0.25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3.95" customHeight="1" x14ac:dyDescent="0.25">
      <c r="A16" s="149" t="s">
        <v>4</v>
      </c>
      <c r="B16" s="64" t="s">
        <v>78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150"/>
      <c r="N16" s="151" t="s">
        <v>72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152"/>
      <c r="AU16" s="64" t="s">
        <v>76</v>
      </c>
      <c r="AV16" s="65"/>
      <c r="AW16" s="65"/>
      <c r="AX16" s="65"/>
      <c r="AY16" s="65"/>
      <c r="AZ16" s="65"/>
      <c r="BA16" s="65"/>
      <c r="BB16" s="65"/>
      <c r="BC16" s="27"/>
      <c r="BD16" s="27"/>
      <c r="BE16" s="27"/>
      <c r="BF16" s="27"/>
      <c r="BG16" s="27"/>
      <c r="BH16" s="27"/>
      <c r="BI16" s="27"/>
      <c r="BJ16" s="27"/>
      <c r="BK16" s="27"/>
      <c r="BL16" s="153"/>
      <c r="BM16" s="12"/>
      <c r="BN16" s="12"/>
      <c r="BO16" s="12"/>
      <c r="BP16" s="11"/>
      <c r="BQ16" s="11"/>
      <c r="BR16" s="11"/>
      <c r="BS16" s="11"/>
      <c r="BT16" s="11"/>
      <c r="BU16" s="11"/>
      <c r="BV16" s="11"/>
      <c r="BW16" s="11"/>
    </row>
    <row r="17" spans="1:79" s="8" customFormat="1" ht="24" customHeight="1" x14ac:dyDescent="0.25">
      <c r="A17" s="154"/>
      <c r="B17" s="66" t="s">
        <v>55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55"/>
      <c r="N17" s="156" t="s">
        <v>60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5"/>
      <c r="AU17" s="66" t="s">
        <v>54</v>
      </c>
      <c r="AV17" s="66"/>
      <c r="AW17" s="66"/>
      <c r="AX17" s="66"/>
      <c r="AY17" s="66"/>
      <c r="AZ17" s="66"/>
      <c r="BA17" s="66"/>
      <c r="BB17" s="66"/>
      <c r="BC17" s="28"/>
      <c r="BD17" s="28"/>
      <c r="BE17" s="28"/>
      <c r="BF17" s="28"/>
      <c r="BG17" s="28"/>
      <c r="BH17" s="28"/>
      <c r="BI17" s="28"/>
      <c r="BJ17" s="28"/>
      <c r="BK17" s="157"/>
      <c r="BL17" s="28"/>
      <c r="BM17" s="12"/>
      <c r="BN17" s="12"/>
      <c r="BO17" s="12"/>
      <c r="BP17" s="13"/>
      <c r="BQ17" s="13"/>
      <c r="BR17" s="13"/>
      <c r="BS17" s="13"/>
      <c r="BT17" s="13"/>
      <c r="BU17" s="13"/>
      <c r="BV17" s="13"/>
      <c r="BW17" s="13"/>
    </row>
    <row r="18" spans="1:79" s="8" customForma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79" s="8" customFormat="1" ht="45.6" customHeight="1" x14ac:dyDescent="0.25">
      <c r="A19" s="25" t="s">
        <v>53</v>
      </c>
      <c r="B19" s="71" t="s">
        <v>92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26"/>
      <c r="N19" s="64">
        <v>1200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7"/>
      <c r="AA19" s="64">
        <v>990</v>
      </c>
      <c r="AB19" s="65"/>
      <c r="AC19" s="65"/>
      <c r="AD19" s="65"/>
      <c r="AE19" s="65"/>
      <c r="AF19" s="65"/>
      <c r="AG19" s="65"/>
      <c r="AH19" s="65"/>
      <c r="AI19" s="65"/>
      <c r="AJ19" s="27"/>
      <c r="AK19" s="80" t="s">
        <v>86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7"/>
      <c r="BE19" s="64" t="s">
        <v>77</v>
      </c>
      <c r="BF19" s="65"/>
      <c r="BG19" s="65"/>
      <c r="BH19" s="65"/>
      <c r="BI19" s="65"/>
      <c r="BJ19" s="65"/>
      <c r="BK19" s="65"/>
      <c r="BL19" s="65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8" customFormat="1" ht="25.5" customHeight="1" x14ac:dyDescent="0.25">
      <c r="A20" s="26"/>
      <c r="B20" s="66" t="s">
        <v>55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26"/>
      <c r="N20" s="66" t="s">
        <v>56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28"/>
      <c r="AA20" s="67" t="s">
        <v>57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8" t="s">
        <v>58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8"/>
      <c r="BE20" s="66" t="s">
        <v>59</v>
      </c>
      <c r="BF20" s="66"/>
      <c r="BG20" s="66"/>
      <c r="BH20" s="66"/>
      <c r="BI20" s="66"/>
      <c r="BJ20" s="66"/>
      <c r="BK20" s="66"/>
      <c r="BL20" s="66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</row>
    <row r="21" spans="1:79" ht="6.7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spans="1:79" ht="24.9" customHeight="1" x14ac:dyDescent="0.25">
      <c r="A22" s="89" t="s">
        <v>49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>
        <f>AS22+I23</f>
        <v>444040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158">
        <f>331740+112300</f>
        <v>444040</v>
      </c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83" t="s">
        <v>22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" customHeight="1" x14ac:dyDescent="0.25">
      <c r="A23" s="83" t="s">
        <v>21</v>
      </c>
      <c r="B23" s="83"/>
      <c r="C23" s="83"/>
      <c r="D23" s="83"/>
      <c r="E23" s="83"/>
      <c r="F23" s="83"/>
      <c r="G23" s="83"/>
      <c r="H23" s="83"/>
      <c r="I23" s="90">
        <f>AK52</f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3" t="s">
        <v>23</v>
      </c>
      <c r="U23" s="83"/>
      <c r="V23" s="83"/>
      <c r="W23" s="83"/>
      <c r="X23" s="30"/>
      <c r="Y23" s="30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2"/>
      <c r="AO23" s="32"/>
      <c r="AP23" s="32"/>
      <c r="AQ23" s="32"/>
      <c r="AR23" s="32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2"/>
      <c r="BE23" s="32"/>
      <c r="BF23" s="32"/>
      <c r="BG23" s="32"/>
      <c r="BH23" s="32"/>
      <c r="BI23" s="32"/>
      <c r="BJ23" s="29"/>
      <c r="BK23" s="29"/>
      <c r="BL23" s="29"/>
    </row>
    <row r="24" spans="1:79" ht="12.75" customHeight="1" x14ac:dyDescent="0.25">
      <c r="A24" s="37"/>
      <c r="B24" s="37"/>
      <c r="C24" s="37"/>
      <c r="D24" s="37"/>
      <c r="E24" s="37"/>
      <c r="F24" s="37"/>
      <c r="G24" s="37"/>
      <c r="H24" s="37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7"/>
      <c r="U24" s="37"/>
      <c r="V24" s="37"/>
      <c r="W24" s="37"/>
      <c r="X24" s="30"/>
      <c r="Y24" s="3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2"/>
      <c r="AO24" s="32"/>
      <c r="AP24" s="32"/>
      <c r="AQ24" s="32"/>
      <c r="AR24" s="32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32"/>
      <c r="BE24" s="32"/>
      <c r="BF24" s="32"/>
      <c r="BG24" s="32"/>
      <c r="BH24" s="32"/>
      <c r="BI24" s="32"/>
      <c r="BJ24" s="29"/>
      <c r="BK24" s="29"/>
      <c r="BL24" s="29"/>
    </row>
    <row r="25" spans="1:79" ht="15.75" customHeight="1" x14ac:dyDescent="0.25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70.95" customHeight="1" x14ac:dyDescent="0.25">
      <c r="A26" s="159" t="s">
        <v>128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79" ht="11.4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5.6" customHeight="1" x14ac:dyDescent="0.25">
      <c r="A28" s="83" t="s">
        <v>35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5">
      <c r="A29" s="84" t="s">
        <v>27</v>
      </c>
      <c r="B29" s="84"/>
      <c r="C29" s="84"/>
      <c r="D29" s="84"/>
      <c r="E29" s="84"/>
      <c r="F29" s="84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6" hidden="1" x14ac:dyDescent="0.25">
      <c r="A30" s="120">
        <v>1</v>
      </c>
      <c r="B30" s="120"/>
      <c r="C30" s="120"/>
      <c r="D30" s="120"/>
      <c r="E30" s="120"/>
      <c r="F30" s="120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5">
      <c r="A31" s="160" t="s">
        <v>32</v>
      </c>
      <c r="B31" s="160"/>
      <c r="C31" s="160"/>
      <c r="D31" s="160"/>
      <c r="E31" s="160"/>
      <c r="F31" s="160"/>
      <c r="G31" s="161" t="s">
        <v>7</v>
      </c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3"/>
      <c r="CA31" s="1" t="s">
        <v>48</v>
      </c>
    </row>
    <row r="32" spans="1:79" ht="13.2" customHeight="1" x14ac:dyDescent="0.25">
      <c r="A32" s="160">
        <v>1</v>
      </c>
      <c r="B32" s="160"/>
      <c r="C32" s="160"/>
      <c r="D32" s="160"/>
      <c r="E32" s="160"/>
      <c r="F32" s="160"/>
      <c r="G32" s="164" t="s">
        <v>106</v>
      </c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6"/>
      <c r="CA32" s="1" t="s">
        <v>47</v>
      </c>
    </row>
    <row r="33" spans="1:79" ht="12.75" customHeight="1" x14ac:dyDescent="0.25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</row>
    <row r="34" spans="1:79" ht="15.9" customHeight="1" x14ac:dyDescent="0.25">
      <c r="A34" s="83" t="s">
        <v>37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" customHeight="1" x14ac:dyDescent="0.25">
      <c r="A35" s="159" t="s">
        <v>107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2.7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</row>
    <row r="37" spans="1:79" ht="15.75" customHeight="1" x14ac:dyDescent="0.25">
      <c r="A37" s="83" t="s">
        <v>38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5">
      <c r="A38" s="84" t="s">
        <v>27</v>
      </c>
      <c r="B38" s="84"/>
      <c r="C38" s="84"/>
      <c r="D38" s="84"/>
      <c r="E38" s="84"/>
      <c r="F38" s="84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6" hidden="1" x14ac:dyDescent="0.25">
      <c r="A39" s="120">
        <v>1</v>
      </c>
      <c r="B39" s="120"/>
      <c r="C39" s="120"/>
      <c r="D39" s="120"/>
      <c r="E39" s="120"/>
      <c r="F39" s="120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5">
      <c r="A40" s="160" t="s">
        <v>6</v>
      </c>
      <c r="B40" s="160"/>
      <c r="C40" s="160"/>
      <c r="D40" s="160"/>
      <c r="E40" s="160"/>
      <c r="F40" s="160"/>
      <c r="G40" s="161" t="s">
        <v>7</v>
      </c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3"/>
      <c r="CA40" s="1" t="s">
        <v>11</v>
      </c>
    </row>
    <row r="41" spans="1:79" ht="13.2" customHeight="1" x14ac:dyDescent="0.25">
      <c r="A41" s="160">
        <v>1</v>
      </c>
      <c r="B41" s="160"/>
      <c r="C41" s="160"/>
      <c r="D41" s="160"/>
      <c r="E41" s="160"/>
      <c r="F41" s="160"/>
      <c r="G41" s="164" t="s">
        <v>108</v>
      </c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6"/>
      <c r="CA41" s="1" t="s">
        <v>12</v>
      </c>
    </row>
    <row r="42" spans="1:79" x14ac:dyDescent="0.25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</row>
    <row r="43" spans="1:79" ht="15.75" customHeight="1" x14ac:dyDescent="0.25">
      <c r="A43" s="83" t="s">
        <v>40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</row>
    <row r="44" spans="1:79" ht="15" customHeight="1" x14ac:dyDescent="0.25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2"/>
      <c r="BB44" s="172"/>
      <c r="BC44" s="172"/>
      <c r="BD44" s="172"/>
      <c r="BE44" s="172"/>
      <c r="BF44" s="172"/>
      <c r="BG44" s="172"/>
      <c r="BH44" s="172"/>
      <c r="BI44" s="173"/>
      <c r="BJ44" s="173"/>
      <c r="BK44" s="173"/>
      <c r="BL44" s="173"/>
    </row>
    <row r="45" spans="1:79" ht="15.9" customHeight="1" x14ac:dyDescent="0.25">
      <c r="A45" s="120" t="s">
        <v>27</v>
      </c>
      <c r="B45" s="120"/>
      <c r="C45" s="120"/>
      <c r="D45" s="174" t="s">
        <v>25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6"/>
      <c r="AC45" s="120" t="s">
        <v>28</v>
      </c>
      <c r="AD45" s="120"/>
      <c r="AE45" s="120"/>
      <c r="AF45" s="120"/>
      <c r="AG45" s="120"/>
      <c r="AH45" s="120"/>
      <c r="AI45" s="120"/>
      <c r="AJ45" s="120"/>
      <c r="AK45" s="120" t="s">
        <v>29</v>
      </c>
      <c r="AL45" s="120"/>
      <c r="AM45" s="120"/>
      <c r="AN45" s="120"/>
      <c r="AO45" s="120"/>
      <c r="AP45" s="120"/>
      <c r="AQ45" s="120"/>
      <c r="AR45" s="120"/>
      <c r="AS45" s="120" t="s">
        <v>26</v>
      </c>
      <c r="AT45" s="120"/>
      <c r="AU45" s="120"/>
      <c r="AV45" s="120"/>
      <c r="AW45" s="120"/>
      <c r="AX45" s="120"/>
      <c r="AY45" s="120"/>
      <c r="AZ45" s="120"/>
      <c r="BA45" s="177"/>
      <c r="BB45" s="177"/>
      <c r="BC45" s="177"/>
      <c r="BD45" s="177"/>
      <c r="BE45" s="177"/>
      <c r="BF45" s="177"/>
      <c r="BG45" s="177"/>
      <c r="BH45" s="177"/>
      <c r="BI45" s="35"/>
      <c r="BJ45" s="35"/>
      <c r="BK45" s="35"/>
      <c r="BL45" s="35"/>
    </row>
    <row r="46" spans="1:79" ht="29.1" customHeight="1" x14ac:dyDescent="0.25">
      <c r="A46" s="120"/>
      <c r="B46" s="120"/>
      <c r="C46" s="120"/>
      <c r="D46" s="178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8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77"/>
      <c r="BB46" s="177"/>
      <c r="BC46" s="177"/>
      <c r="BD46" s="177"/>
      <c r="BE46" s="177"/>
      <c r="BF46" s="177"/>
      <c r="BG46" s="177"/>
      <c r="BH46" s="177"/>
      <c r="BI46" s="35"/>
      <c r="BJ46" s="35"/>
      <c r="BK46" s="35"/>
      <c r="BL46" s="35"/>
    </row>
    <row r="47" spans="1:79" ht="15.6" x14ac:dyDescent="0.25">
      <c r="A47" s="88">
        <v>1</v>
      </c>
      <c r="B47" s="88"/>
      <c r="C47" s="88"/>
      <c r="D47" s="106">
        <v>2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88">
        <v>3</v>
      </c>
      <c r="AD47" s="88"/>
      <c r="AE47" s="88"/>
      <c r="AF47" s="88"/>
      <c r="AG47" s="88"/>
      <c r="AH47" s="88"/>
      <c r="AI47" s="88"/>
      <c r="AJ47" s="88"/>
      <c r="AK47" s="88">
        <v>4</v>
      </c>
      <c r="AL47" s="88"/>
      <c r="AM47" s="88"/>
      <c r="AN47" s="88"/>
      <c r="AO47" s="88"/>
      <c r="AP47" s="88"/>
      <c r="AQ47" s="88"/>
      <c r="AR47" s="88"/>
      <c r="AS47" s="88">
        <v>5</v>
      </c>
      <c r="AT47" s="88"/>
      <c r="AU47" s="88"/>
      <c r="AV47" s="88"/>
      <c r="AW47" s="88"/>
      <c r="AX47" s="88"/>
      <c r="AY47" s="88"/>
      <c r="AZ47" s="88"/>
      <c r="BA47" s="15"/>
      <c r="BB47" s="15"/>
      <c r="BC47" s="15"/>
      <c r="BD47" s="15"/>
      <c r="BE47" s="15"/>
      <c r="BF47" s="15"/>
      <c r="BG47" s="15"/>
      <c r="BH47" s="15"/>
    </row>
    <row r="48" spans="1:79" s="18" customFormat="1" ht="12.75" hidden="1" customHeight="1" x14ac:dyDescent="0.25">
      <c r="A48" s="50" t="s">
        <v>6</v>
      </c>
      <c r="B48" s="50"/>
      <c r="C48" s="50"/>
      <c r="D48" s="55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111" t="s">
        <v>8</v>
      </c>
      <c r="AD48" s="111"/>
      <c r="AE48" s="111"/>
      <c r="AF48" s="111"/>
      <c r="AG48" s="111"/>
      <c r="AH48" s="111"/>
      <c r="AI48" s="111"/>
      <c r="AJ48" s="111"/>
      <c r="AK48" s="111" t="s">
        <v>9</v>
      </c>
      <c r="AL48" s="111"/>
      <c r="AM48" s="111"/>
      <c r="AN48" s="111"/>
      <c r="AO48" s="111"/>
      <c r="AP48" s="111"/>
      <c r="AQ48" s="111"/>
      <c r="AR48" s="111"/>
      <c r="AS48" s="44" t="s">
        <v>10</v>
      </c>
      <c r="AT48" s="111"/>
      <c r="AU48" s="111"/>
      <c r="AV48" s="111"/>
      <c r="AW48" s="111"/>
      <c r="AX48" s="111"/>
      <c r="AY48" s="111"/>
      <c r="AZ48" s="111"/>
      <c r="BA48" s="16"/>
      <c r="BB48" s="17"/>
      <c r="BC48" s="17"/>
      <c r="BD48" s="17"/>
      <c r="BE48" s="17"/>
      <c r="BF48" s="17"/>
      <c r="BG48" s="17"/>
      <c r="BH48" s="17"/>
      <c r="CA48" s="18" t="s">
        <v>13</v>
      </c>
    </row>
    <row r="49" spans="1:79" ht="26.4" customHeight="1" x14ac:dyDescent="0.25">
      <c r="A49" s="50">
        <v>1</v>
      </c>
      <c r="B49" s="50"/>
      <c r="C49" s="50"/>
      <c r="D49" s="96" t="s">
        <v>109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51">
        <f>235520-25625+56150-37055</f>
        <v>228990</v>
      </c>
      <c r="AD49" s="51"/>
      <c r="AE49" s="51"/>
      <c r="AF49" s="51"/>
      <c r="AG49" s="51"/>
      <c r="AH49" s="51"/>
      <c r="AI49" s="51"/>
      <c r="AJ49" s="51"/>
      <c r="AK49" s="51">
        <f>79430-8664-70766</f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228990</v>
      </c>
      <c r="AT49" s="51"/>
      <c r="AU49" s="51"/>
      <c r="AV49" s="51"/>
      <c r="AW49" s="51"/>
      <c r="AX49" s="51"/>
      <c r="AY49" s="51"/>
      <c r="AZ49" s="51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ht="26.4" customHeight="1" x14ac:dyDescent="0.25">
      <c r="A50" s="50">
        <v>2</v>
      </c>
      <c r="B50" s="50"/>
      <c r="C50" s="50"/>
      <c r="D50" s="96" t="s">
        <v>110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46">
        <f>20480+30883+37055</f>
        <v>88418</v>
      </c>
      <c r="AD50" s="47"/>
      <c r="AE50" s="47"/>
      <c r="AF50" s="47"/>
      <c r="AG50" s="47"/>
      <c r="AH50" s="47"/>
      <c r="AI50" s="47"/>
      <c r="AJ50" s="48"/>
      <c r="AK50" s="46">
        <f>7220-7220</f>
        <v>0</v>
      </c>
      <c r="AL50" s="47"/>
      <c r="AM50" s="47"/>
      <c r="AN50" s="47"/>
      <c r="AO50" s="47"/>
      <c r="AP50" s="47"/>
      <c r="AQ50" s="47"/>
      <c r="AR50" s="48"/>
      <c r="AS50" s="51">
        <f t="shared" ref="AS50:AS51" si="0">AC50+AK50</f>
        <v>88418</v>
      </c>
      <c r="AT50" s="51"/>
      <c r="AU50" s="51"/>
      <c r="AV50" s="51"/>
      <c r="AW50" s="51"/>
      <c r="AX50" s="51"/>
      <c r="AY50" s="51"/>
      <c r="AZ50" s="51"/>
      <c r="BA50" s="19"/>
      <c r="BB50" s="19"/>
      <c r="BC50" s="19"/>
      <c r="BD50" s="19"/>
      <c r="BE50" s="19"/>
      <c r="BF50" s="19"/>
      <c r="BG50" s="19"/>
      <c r="BH50" s="19"/>
    </row>
    <row r="51" spans="1:79" ht="26.4" customHeight="1" x14ac:dyDescent="0.25">
      <c r="A51" s="50">
        <v>3</v>
      </c>
      <c r="B51" s="50"/>
      <c r="C51" s="50"/>
      <c r="D51" s="96" t="s">
        <v>111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8"/>
      <c r="AC51" s="46">
        <f>112640-11275+25267</f>
        <v>126632</v>
      </c>
      <c r="AD51" s="47"/>
      <c r="AE51" s="47"/>
      <c r="AF51" s="47"/>
      <c r="AG51" s="47"/>
      <c r="AH51" s="47"/>
      <c r="AI51" s="47"/>
      <c r="AJ51" s="48"/>
      <c r="AK51" s="46">
        <f>38130-3816-34314</f>
        <v>0</v>
      </c>
      <c r="AL51" s="47"/>
      <c r="AM51" s="47"/>
      <c r="AN51" s="47"/>
      <c r="AO51" s="47"/>
      <c r="AP51" s="47"/>
      <c r="AQ51" s="47"/>
      <c r="AR51" s="48"/>
      <c r="AS51" s="51">
        <f t="shared" si="0"/>
        <v>126632</v>
      </c>
      <c r="AT51" s="51"/>
      <c r="AU51" s="51"/>
      <c r="AV51" s="51"/>
      <c r="AW51" s="51"/>
      <c r="AX51" s="51"/>
      <c r="AY51" s="51"/>
      <c r="AZ51" s="51"/>
      <c r="BA51" s="181"/>
      <c r="BB51" s="181"/>
      <c r="BC51" s="181"/>
      <c r="BD51" s="181"/>
      <c r="BE51" s="181"/>
      <c r="BF51" s="181"/>
      <c r="BG51" s="181"/>
      <c r="BH51" s="181"/>
    </row>
    <row r="52" spans="1:79" s="18" customFormat="1" x14ac:dyDescent="0.25">
      <c r="A52" s="112"/>
      <c r="B52" s="112"/>
      <c r="C52" s="112"/>
      <c r="D52" s="113" t="s">
        <v>63</v>
      </c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5"/>
      <c r="AC52" s="116">
        <f>AC49+AC50+AC51</f>
        <v>444040</v>
      </c>
      <c r="AD52" s="116"/>
      <c r="AE52" s="116"/>
      <c r="AF52" s="116"/>
      <c r="AG52" s="116"/>
      <c r="AH52" s="116"/>
      <c r="AI52" s="116"/>
      <c r="AJ52" s="116"/>
      <c r="AK52" s="116">
        <f t="shared" ref="AK52" si="1">AK49+AK50+AK51</f>
        <v>0</v>
      </c>
      <c r="AL52" s="116"/>
      <c r="AM52" s="116"/>
      <c r="AN52" s="116"/>
      <c r="AO52" s="116"/>
      <c r="AP52" s="116"/>
      <c r="AQ52" s="116"/>
      <c r="AR52" s="116"/>
      <c r="AS52" s="116">
        <f t="shared" ref="AS52" si="2">AS49+AS50+AS51</f>
        <v>444040</v>
      </c>
      <c r="AT52" s="116"/>
      <c r="AU52" s="116"/>
      <c r="AV52" s="116"/>
      <c r="AW52" s="116"/>
      <c r="AX52" s="116"/>
      <c r="AY52" s="116"/>
      <c r="AZ52" s="116"/>
      <c r="BA52" s="182"/>
      <c r="BB52" s="182"/>
      <c r="BC52" s="182"/>
      <c r="BD52" s="182"/>
      <c r="BE52" s="182"/>
      <c r="BF52" s="182"/>
      <c r="BG52" s="182"/>
      <c r="BH52" s="182"/>
    </row>
    <row r="54" spans="1:79" ht="15.75" customHeight="1" x14ac:dyDescent="0.25">
      <c r="A54" s="74" t="s">
        <v>41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</row>
    <row r="55" spans="1:79" ht="15" customHeight="1" x14ac:dyDescent="0.2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79" ht="15.9" customHeight="1" x14ac:dyDescent="0.25">
      <c r="A56" s="88" t="s">
        <v>27</v>
      </c>
      <c r="B56" s="88"/>
      <c r="C56" s="88"/>
      <c r="D56" s="100" t="s">
        <v>33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2"/>
      <c r="AB56" s="88" t="s">
        <v>28</v>
      </c>
      <c r="AC56" s="88"/>
      <c r="AD56" s="88"/>
      <c r="AE56" s="88"/>
      <c r="AF56" s="88"/>
      <c r="AG56" s="88"/>
      <c r="AH56" s="88"/>
      <c r="AI56" s="88"/>
      <c r="AJ56" s="88" t="s">
        <v>29</v>
      </c>
      <c r="AK56" s="88"/>
      <c r="AL56" s="88"/>
      <c r="AM56" s="88"/>
      <c r="AN56" s="88"/>
      <c r="AO56" s="88"/>
      <c r="AP56" s="88"/>
      <c r="AQ56" s="88"/>
      <c r="AR56" s="88" t="s">
        <v>26</v>
      </c>
      <c r="AS56" s="88"/>
      <c r="AT56" s="88"/>
      <c r="AU56" s="88"/>
      <c r="AV56" s="88"/>
      <c r="AW56" s="88"/>
      <c r="AX56" s="88"/>
      <c r="AY56" s="88"/>
    </row>
    <row r="57" spans="1:79" ht="29.1" customHeight="1" x14ac:dyDescent="0.25">
      <c r="A57" s="88"/>
      <c r="B57" s="88"/>
      <c r="C57" s="88"/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</row>
    <row r="58" spans="1:79" ht="15.75" customHeight="1" x14ac:dyDescent="0.25">
      <c r="A58" s="88">
        <v>1</v>
      </c>
      <c r="B58" s="88"/>
      <c r="C58" s="88"/>
      <c r="D58" s="106">
        <v>2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8"/>
      <c r="AB58" s="88">
        <v>3</v>
      </c>
      <c r="AC58" s="88"/>
      <c r="AD58" s="88"/>
      <c r="AE58" s="88"/>
      <c r="AF58" s="88"/>
      <c r="AG58" s="88"/>
      <c r="AH58" s="88"/>
      <c r="AI58" s="88"/>
      <c r="AJ58" s="88">
        <v>4</v>
      </c>
      <c r="AK58" s="88"/>
      <c r="AL58" s="88"/>
      <c r="AM58" s="88"/>
      <c r="AN58" s="88"/>
      <c r="AO58" s="88"/>
      <c r="AP58" s="88"/>
      <c r="AQ58" s="88"/>
      <c r="AR58" s="88">
        <v>5</v>
      </c>
      <c r="AS58" s="88"/>
      <c r="AT58" s="88"/>
      <c r="AU58" s="88"/>
      <c r="AV58" s="88"/>
      <c r="AW58" s="88"/>
      <c r="AX58" s="88"/>
      <c r="AY58" s="88"/>
    </row>
    <row r="59" spans="1:79" ht="12.75" hidden="1" customHeight="1" x14ac:dyDescent="0.25">
      <c r="A59" s="50" t="s">
        <v>6</v>
      </c>
      <c r="B59" s="50"/>
      <c r="C59" s="50"/>
      <c r="D59" s="93" t="s">
        <v>7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111" t="s">
        <v>8</v>
      </c>
      <c r="AC59" s="111"/>
      <c r="AD59" s="111"/>
      <c r="AE59" s="111"/>
      <c r="AF59" s="111"/>
      <c r="AG59" s="111"/>
      <c r="AH59" s="111"/>
      <c r="AI59" s="111"/>
      <c r="AJ59" s="111" t="s">
        <v>9</v>
      </c>
      <c r="AK59" s="111"/>
      <c r="AL59" s="111"/>
      <c r="AM59" s="111"/>
      <c r="AN59" s="111"/>
      <c r="AO59" s="111"/>
      <c r="AP59" s="111"/>
      <c r="AQ59" s="111"/>
      <c r="AR59" s="111" t="s">
        <v>10</v>
      </c>
      <c r="AS59" s="111"/>
      <c r="AT59" s="111"/>
      <c r="AU59" s="111"/>
      <c r="AV59" s="111"/>
      <c r="AW59" s="111"/>
      <c r="AX59" s="111"/>
      <c r="AY59" s="111"/>
      <c r="CA59" s="1" t="s">
        <v>15</v>
      </c>
    </row>
    <row r="60" spans="1:79" ht="15.6" customHeight="1" x14ac:dyDescent="0.25">
      <c r="A60" s="55"/>
      <c r="B60" s="117"/>
      <c r="C60" s="118"/>
      <c r="D60" s="9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119"/>
      <c r="AB60" s="54"/>
      <c r="AC60" s="117"/>
      <c r="AD60" s="117"/>
      <c r="AE60" s="117"/>
      <c r="AF60" s="117"/>
      <c r="AG60" s="117"/>
      <c r="AH60" s="117"/>
      <c r="AI60" s="118"/>
      <c r="AJ60" s="54"/>
      <c r="AK60" s="117"/>
      <c r="AL60" s="117"/>
      <c r="AM60" s="117"/>
      <c r="AN60" s="117"/>
      <c r="AO60" s="117"/>
      <c r="AP60" s="117"/>
      <c r="AQ60" s="118"/>
      <c r="AR60" s="54"/>
      <c r="AS60" s="117"/>
      <c r="AT60" s="117"/>
      <c r="AU60" s="117"/>
      <c r="AV60" s="117"/>
      <c r="AW60" s="117"/>
      <c r="AX60" s="117"/>
      <c r="AY60" s="118"/>
    </row>
    <row r="61" spans="1:79" s="18" customFormat="1" ht="12.75" customHeight="1" x14ac:dyDescent="0.25">
      <c r="A61" s="112"/>
      <c r="B61" s="112"/>
      <c r="C61" s="112"/>
      <c r="D61" s="113" t="s">
        <v>26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5"/>
      <c r="AB61" s="139">
        <f>SUM(AB60:AB60)</f>
        <v>0</v>
      </c>
      <c r="AC61" s="139"/>
      <c r="AD61" s="139"/>
      <c r="AE61" s="139"/>
      <c r="AF61" s="139"/>
      <c r="AG61" s="139"/>
      <c r="AH61" s="139"/>
      <c r="AI61" s="139"/>
      <c r="AJ61" s="139">
        <v>0</v>
      </c>
      <c r="AK61" s="139"/>
      <c r="AL61" s="139"/>
      <c r="AM61" s="139"/>
      <c r="AN61" s="139"/>
      <c r="AO61" s="139"/>
      <c r="AP61" s="139"/>
      <c r="AQ61" s="139"/>
      <c r="AR61" s="139">
        <v>0</v>
      </c>
      <c r="AS61" s="139"/>
      <c r="AT61" s="139"/>
      <c r="AU61" s="139"/>
      <c r="AV61" s="139"/>
      <c r="AW61" s="139"/>
      <c r="AX61" s="139"/>
      <c r="AY61" s="139"/>
    </row>
    <row r="63" spans="1:79" ht="15.75" customHeight="1" x14ac:dyDescent="0.25">
      <c r="A63" s="92" t="s">
        <v>42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79" ht="30" customHeight="1" x14ac:dyDescent="0.25">
      <c r="A64" s="88" t="s">
        <v>27</v>
      </c>
      <c r="B64" s="88"/>
      <c r="C64" s="88"/>
      <c r="D64" s="88"/>
      <c r="E64" s="88"/>
      <c r="F64" s="88"/>
      <c r="G64" s="106" t="s">
        <v>43</v>
      </c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8"/>
      <c r="Z64" s="88" t="s">
        <v>2</v>
      </c>
      <c r="AA64" s="88"/>
      <c r="AB64" s="88"/>
      <c r="AC64" s="88"/>
      <c r="AD64" s="88"/>
      <c r="AE64" s="88" t="s">
        <v>1</v>
      </c>
      <c r="AF64" s="88"/>
      <c r="AG64" s="88"/>
      <c r="AH64" s="88"/>
      <c r="AI64" s="88"/>
      <c r="AJ64" s="88"/>
      <c r="AK64" s="88"/>
      <c r="AL64" s="88"/>
      <c r="AM64" s="88"/>
      <c r="AN64" s="88"/>
      <c r="AO64" s="106" t="s">
        <v>28</v>
      </c>
      <c r="AP64" s="107"/>
      <c r="AQ64" s="107"/>
      <c r="AR64" s="107"/>
      <c r="AS64" s="107"/>
      <c r="AT64" s="107"/>
      <c r="AU64" s="107"/>
      <c r="AV64" s="108"/>
      <c r="AW64" s="106" t="s">
        <v>29</v>
      </c>
      <c r="AX64" s="107"/>
      <c r="AY64" s="107"/>
      <c r="AZ64" s="107"/>
      <c r="BA64" s="107"/>
      <c r="BB64" s="107"/>
      <c r="BC64" s="107"/>
      <c r="BD64" s="108"/>
      <c r="BE64" s="106" t="s">
        <v>26</v>
      </c>
      <c r="BF64" s="107"/>
      <c r="BG64" s="107"/>
      <c r="BH64" s="107"/>
      <c r="BI64" s="107"/>
      <c r="BJ64" s="107"/>
      <c r="BK64" s="107"/>
      <c r="BL64" s="108"/>
    </row>
    <row r="65" spans="1:79" ht="15.75" customHeight="1" x14ac:dyDescent="0.25">
      <c r="A65" s="88">
        <v>1</v>
      </c>
      <c r="B65" s="88"/>
      <c r="C65" s="88"/>
      <c r="D65" s="88"/>
      <c r="E65" s="88"/>
      <c r="F65" s="88"/>
      <c r="G65" s="106">
        <v>2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88">
        <v>3</v>
      </c>
      <c r="AA65" s="88"/>
      <c r="AB65" s="88"/>
      <c r="AC65" s="88"/>
      <c r="AD65" s="88"/>
      <c r="AE65" s="88">
        <v>4</v>
      </c>
      <c r="AF65" s="88"/>
      <c r="AG65" s="88"/>
      <c r="AH65" s="88"/>
      <c r="AI65" s="88"/>
      <c r="AJ65" s="88"/>
      <c r="AK65" s="88"/>
      <c r="AL65" s="88"/>
      <c r="AM65" s="88"/>
      <c r="AN65" s="88"/>
      <c r="AO65" s="120">
        <v>5</v>
      </c>
      <c r="AP65" s="120"/>
      <c r="AQ65" s="120"/>
      <c r="AR65" s="120"/>
      <c r="AS65" s="120"/>
      <c r="AT65" s="120"/>
      <c r="AU65" s="120"/>
      <c r="AV65" s="120"/>
      <c r="AW65" s="88">
        <v>6</v>
      </c>
      <c r="AX65" s="88"/>
      <c r="AY65" s="88"/>
      <c r="AZ65" s="88"/>
      <c r="BA65" s="88"/>
      <c r="BB65" s="88"/>
      <c r="BC65" s="88"/>
      <c r="BD65" s="88"/>
      <c r="BE65" s="88">
        <v>7</v>
      </c>
      <c r="BF65" s="88"/>
      <c r="BG65" s="88"/>
      <c r="BH65" s="88"/>
      <c r="BI65" s="88"/>
      <c r="BJ65" s="88"/>
      <c r="BK65" s="88"/>
      <c r="BL65" s="88"/>
    </row>
    <row r="66" spans="1:79" ht="12.75" hidden="1" customHeight="1" x14ac:dyDescent="0.25">
      <c r="A66" s="50" t="s">
        <v>32</v>
      </c>
      <c r="B66" s="50"/>
      <c r="C66" s="50"/>
      <c r="D66" s="50"/>
      <c r="E66" s="50"/>
      <c r="F66" s="50"/>
      <c r="G66" s="93" t="s">
        <v>7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50" t="s">
        <v>18</v>
      </c>
      <c r="AA66" s="50"/>
      <c r="AB66" s="50"/>
      <c r="AC66" s="50"/>
      <c r="AD66" s="50"/>
      <c r="AE66" s="137" t="s">
        <v>31</v>
      </c>
      <c r="AF66" s="137"/>
      <c r="AG66" s="137"/>
      <c r="AH66" s="137"/>
      <c r="AI66" s="137"/>
      <c r="AJ66" s="137"/>
      <c r="AK66" s="137"/>
      <c r="AL66" s="137"/>
      <c r="AM66" s="137"/>
      <c r="AN66" s="93"/>
      <c r="AO66" s="138" t="s">
        <v>8</v>
      </c>
      <c r="AP66" s="138"/>
      <c r="AQ66" s="138"/>
      <c r="AR66" s="138"/>
      <c r="AS66" s="138"/>
      <c r="AT66" s="138"/>
      <c r="AU66" s="138"/>
      <c r="AV66" s="138"/>
      <c r="AW66" s="111" t="s">
        <v>30</v>
      </c>
      <c r="AX66" s="111"/>
      <c r="AY66" s="111"/>
      <c r="AZ66" s="111"/>
      <c r="BA66" s="111"/>
      <c r="BB66" s="111"/>
      <c r="BC66" s="111"/>
      <c r="BD66" s="111"/>
      <c r="BE66" s="111" t="s">
        <v>10</v>
      </c>
      <c r="BF66" s="111"/>
      <c r="BG66" s="111"/>
      <c r="BH66" s="111"/>
      <c r="BI66" s="111"/>
      <c r="BJ66" s="111"/>
      <c r="BK66" s="111"/>
      <c r="BL66" s="111"/>
      <c r="CA66" s="1" t="s">
        <v>16</v>
      </c>
    </row>
    <row r="67" spans="1:79" s="18" customFormat="1" ht="12.75" customHeight="1" x14ac:dyDescent="0.25">
      <c r="A67" s="112">
        <v>0</v>
      </c>
      <c r="B67" s="112"/>
      <c r="C67" s="112"/>
      <c r="D67" s="112"/>
      <c r="E67" s="112"/>
      <c r="F67" s="112"/>
      <c r="G67" s="130" t="s">
        <v>64</v>
      </c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2"/>
      <c r="Z67" s="134"/>
      <c r="AA67" s="134"/>
      <c r="AB67" s="134"/>
      <c r="AC67" s="134"/>
      <c r="AD67" s="134"/>
      <c r="AE67" s="135"/>
      <c r="AF67" s="135"/>
      <c r="AG67" s="135"/>
      <c r="AH67" s="135"/>
      <c r="AI67" s="135"/>
      <c r="AJ67" s="135"/>
      <c r="AK67" s="135"/>
      <c r="AL67" s="135"/>
      <c r="AM67" s="135"/>
      <c r="AN67" s="136"/>
      <c r="AO67" s="116"/>
      <c r="AP67" s="116"/>
      <c r="AQ67" s="116"/>
      <c r="AR67" s="116"/>
      <c r="AS67" s="116"/>
      <c r="AT67" s="116"/>
      <c r="AU67" s="116"/>
      <c r="AV67" s="116"/>
      <c r="AW67" s="139"/>
      <c r="AX67" s="139"/>
      <c r="AY67" s="139"/>
      <c r="AZ67" s="139"/>
      <c r="BA67" s="139"/>
      <c r="BB67" s="139"/>
      <c r="BC67" s="139"/>
      <c r="BD67" s="139"/>
      <c r="BE67" s="139">
        <f t="shared" ref="BE67:BE87" si="3">AO67+AW67</f>
        <v>0</v>
      </c>
      <c r="BF67" s="139"/>
      <c r="BG67" s="139"/>
      <c r="BH67" s="139"/>
      <c r="BI67" s="139"/>
      <c r="BJ67" s="139"/>
      <c r="BK67" s="139"/>
      <c r="BL67" s="139"/>
      <c r="CA67" s="18" t="s">
        <v>17</v>
      </c>
    </row>
    <row r="68" spans="1:79" ht="26.4" customHeight="1" x14ac:dyDescent="0.25">
      <c r="A68" s="50">
        <v>1</v>
      </c>
      <c r="B68" s="50"/>
      <c r="C68" s="50"/>
      <c r="D68" s="50"/>
      <c r="E68" s="50"/>
      <c r="F68" s="50"/>
      <c r="G68" s="41" t="s">
        <v>93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65</v>
      </c>
      <c r="AA68" s="44"/>
      <c r="AB68" s="44"/>
      <c r="AC68" s="44"/>
      <c r="AD68" s="44"/>
      <c r="AE68" s="44" t="s">
        <v>79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51">
        <v>25</v>
      </c>
      <c r="AP68" s="51"/>
      <c r="AQ68" s="51"/>
      <c r="AR68" s="51"/>
      <c r="AS68" s="51"/>
      <c r="AT68" s="51"/>
      <c r="AU68" s="51"/>
      <c r="AV68" s="51"/>
      <c r="AW68" s="49"/>
      <c r="AX68" s="49"/>
      <c r="AY68" s="49"/>
      <c r="AZ68" s="49"/>
      <c r="BA68" s="49"/>
      <c r="BB68" s="49"/>
      <c r="BC68" s="49"/>
      <c r="BD68" s="49"/>
      <c r="BE68" s="49">
        <f t="shared" ref="BE68" si="4">AO68+AW68</f>
        <v>25</v>
      </c>
      <c r="BF68" s="49"/>
      <c r="BG68" s="49"/>
      <c r="BH68" s="49"/>
      <c r="BI68" s="49"/>
      <c r="BJ68" s="49"/>
      <c r="BK68" s="49"/>
      <c r="BL68" s="49"/>
    </row>
    <row r="69" spans="1:79" ht="17.399999999999999" customHeight="1" x14ac:dyDescent="0.25">
      <c r="A69" s="133" t="s">
        <v>117</v>
      </c>
      <c r="B69" s="133"/>
      <c r="C69" s="133"/>
      <c r="D69" s="133"/>
      <c r="E69" s="133"/>
      <c r="F69" s="133"/>
      <c r="G69" s="41" t="s">
        <v>95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65</v>
      </c>
      <c r="AA69" s="44"/>
      <c r="AB69" s="44"/>
      <c r="AC69" s="44"/>
      <c r="AD69" s="44"/>
      <c r="AE69" s="44" t="s">
        <v>79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51">
        <v>21</v>
      </c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49">
        <f t="shared" si="3"/>
        <v>21</v>
      </c>
      <c r="BF69" s="49"/>
      <c r="BG69" s="49"/>
      <c r="BH69" s="49"/>
      <c r="BI69" s="49"/>
      <c r="BJ69" s="49"/>
      <c r="BK69" s="49"/>
      <c r="BL69" s="49"/>
    </row>
    <row r="70" spans="1:79" ht="17.399999999999999" customHeight="1" x14ac:dyDescent="0.25">
      <c r="A70" s="38" t="s">
        <v>118</v>
      </c>
      <c r="B70" s="52"/>
      <c r="C70" s="52"/>
      <c r="D70" s="52"/>
      <c r="E70" s="52"/>
      <c r="F70" s="53"/>
      <c r="G70" s="41" t="s">
        <v>94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65</v>
      </c>
      <c r="AA70" s="44"/>
      <c r="AB70" s="44"/>
      <c r="AC70" s="44"/>
      <c r="AD70" s="44"/>
      <c r="AE70" s="44" t="s">
        <v>79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46">
        <v>4</v>
      </c>
      <c r="AP70" s="47"/>
      <c r="AQ70" s="47"/>
      <c r="AR70" s="47"/>
      <c r="AS70" s="47"/>
      <c r="AT70" s="47"/>
      <c r="AU70" s="47"/>
      <c r="AV70" s="48"/>
      <c r="AW70" s="46"/>
      <c r="AX70" s="47"/>
      <c r="AY70" s="47"/>
      <c r="AZ70" s="47"/>
      <c r="BA70" s="47"/>
      <c r="BB70" s="47"/>
      <c r="BC70" s="47"/>
      <c r="BD70" s="48"/>
      <c r="BE70" s="49">
        <f t="shared" ref="BE70" si="5">AO70+AW70</f>
        <v>4</v>
      </c>
      <c r="BF70" s="49"/>
      <c r="BG70" s="49"/>
      <c r="BH70" s="49"/>
      <c r="BI70" s="49"/>
      <c r="BJ70" s="49"/>
      <c r="BK70" s="49"/>
      <c r="BL70" s="49"/>
    </row>
    <row r="71" spans="1:79" ht="25.2" customHeight="1" x14ac:dyDescent="0.25">
      <c r="A71" s="50">
        <v>4</v>
      </c>
      <c r="B71" s="50"/>
      <c r="C71" s="50"/>
      <c r="D71" s="50"/>
      <c r="E71" s="50"/>
      <c r="F71" s="50"/>
      <c r="G71" s="41" t="s">
        <v>87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65</v>
      </c>
      <c r="AA71" s="44"/>
      <c r="AB71" s="44"/>
      <c r="AC71" s="44"/>
      <c r="AD71" s="44"/>
      <c r="AE71" s="44" t="s">
        <v>125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51"/>
      <c r="AP71" s="51"/>
      <c r="AQ71" s="51"/>
      <c r="AR71" s="51"/>
      <c r="AS71" s="51"/>
      <c r="AT71" s="51"/>
      <c r="AU71" s="51"/>
      <c r="AV71" s="51"/>
      <c r="AW71" s="51">
        <f>AK52</f>
        <v>0</v>
      </c>
      <c r="AX71" s="51"/>
      <c r="AY71" s="51"/>
      <c r="AZ71" s="51"/>
      <c r="BA71" s="51"/>
      <c r="BB71" s="51"/>
      <c r="BC71" s="51"/>
      <c r="BD71" s="51"/>
      <c r="BE71" s="49">
        <f t="shared" ref="BE71" si="6">AO71+AW71</f>
        <v>0</v>
      </c>
      <c r="BF71" s="49"/>
      <c r="BG71" s="49"/>
      <c r="BH71" s="49"/>
      <c r="BI71" s="49"/>
      <c r="BJ71" s="49"/>
      <c r="BK71" s="49"/>
      <c r="BL71" s="49"/>
    </row>
    <row r="72" spans="1:79" s="18" customFormat="1" ht="12.75" customHeight="1" x14ac:dyDescent="0.25">
      <c r="A72" s="112">
        <v>0</v>
      </c>
      <c r="B72" s="112"/>
      <c r="C72" s="112"/>
      <c r="D72" s="112"/>
      <c r="E72" s="112"/>
      <c r="F72" s="112"/>
      <c r="G72" s="142" t="s">
        <v>66</v>
      </c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0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39">
        <f t="shared" si="3"/>
        <v>0</v>
      </c>
      <c r="BF72" s="139"/>
      <c r="BG72" s="139"/>
      <c r="BH72" s="139"/>
      <c r="BI72" s="139"/>
      <c r="BJ72" s="139"/>
      <c r="BK72" s="139"/>
      <c r="BL72" s="139"/>
    </row>
    <row r="73" spans="1:79" ht="17.399999999999999" customHeight="1" x14ac:dyDescent="0.25">
      <c r="A73" s="50">
        <v>5</v>
      </c>
      <c r="B73" s="50"/>
      <c r="C73" s="50"/>
      <c r="D73" s="50"/>
      <c r="E73" s="50"/>
      <c r="F73" s="50"/>
      <c r="G73" s="41" t="s">
        <v>96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4" t="s">
        <v>85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51">
        <v>40</v>
      </c>
      <c r="AP73" s="51"/>
      <c r="AQ73" s="51"/>
      <c r="AR73" s="51"/>
      <c r="AS73" s="51"/>
      <c r="AT73" s="51"/>
      <c r="AU73" s="51"/>
      <c r="AV73" s="51"/>
      <c r="AW73" s="51">
        <v>40</v>
      </c>
      <c r="AX73" s="51"/>
      <c r="AY73" s="51"/>
      <c r="AZ73" s="51"/>
      <c r="BA73" s="51"/>
      <c r="BB73" s="51"/>
      <c r="BC73" s="51"/>
      <c r="BD73" s="51"/>
      <c r="BE73" s="49">
        <f t="shared" ref="BE73" si="7">AO73+AW73</f>
        <v>80</v>
      </c>
      <c r="BF73" s="49"/>
      <c r="BG73" s="49"/>
      <c r="BH73" s="49"/>
      <c r="BI73" s="49"/>
      <c r="BJ73" s="49"/>
      <c r="BK73" s="49"/>
      <c r="BL73" s="49"/>
    </row>
    <row r="74" spans="1:79" ht="17.399999999999999" customHeight="1" x14ac:dyDescent="0.25">
      <c r="A74" s="133" t="s">
        <v>119</v>
      </c>
      <c r="B74" s="133"/>
      <c r="C74" s="133"/>
      <c r="D74" s="133"/>
      <c r="E74" s="133"/>
      <c r="F74" s="133"/>
      <c r="G74" s="41" t="s">
        <v>112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4" t="s">
        <v>85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51">
        <v>31</v>
      </c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49">
        <f t="shared" si="3"/>
        <v>31</v>
      </c>
      <c r="BF74" s="49"/>
      <c r="BG74" s="49"/>
      <c r="BH74" s="49"/>
      <c r="BI74" s="49"/>
      <c r="BJ74" s="49"/>
      <c r="BK74" s="49"/>
      <c r="BL74" s="49"/>
    </row>
    <row r="75" spans="1:79" ht="16.2" customHeight="1" x14ac:dyDescent="0.25">
      <c r="A75" s="38" t="s">
        <v>105</v>
      </c>
      <c r="B75" s="39"/>
      <c r="C75" s="39"/>
      <c r="D75" s="39"/>
      <c r="E75" s="39"/>
      <c r="F75" s="40"/>
      <c r="G75" s="41" t="s">
        <v>113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80</v>
      </c>
      <c r="AA75" s="44"/>
      <c r="AB75" s="44"/>
      <c r="AC75" s="44"/>
      <c r="AD75" s="44"/>
      <c r="AE75" s="44" t="s">
        <v>85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46">
        <v>15</v>
      </c>
      <c r="AP75" s="47"/>
      <c r="AQ75" s="47"/>
      <c r="AR75" s="47"/>
      <c r="AS75" s="47"/>
      <c r="AT75" s="47"/>
      <c r="AU75" s="47"/>
      <c r="AV75" s="48"/>
      <c r="AW75" s="46"/>
      <c r="AX75" s="47"/>
      <c r="AY75" s="47"/>
      <c r="AZ75" s="47"/>
      <c r="BA75" s="47"/>
      <c r="BB75" s="47"/>
      <c r="BC75" s="47"/>
      <c r="BD75" s="48"/>
      <c r="BE75" s="49">
        <f t="shared" ref="BE75:BE80" si="8">AO75+AW75</f>
        <v>15</v>
      </c>
      <c r="BF75" s="49"/>
      <c r="BG75" s="49"/>
      <c r="BH75" s="49"/>
      <c r="BI75" s="49"/>
      <c r="BJ75" s="49"/>
      <c r="BK75" s="49"/>
      <c r="BL75" s="49"/>
    </row>
    <row r="76" spans="1:79" ht="16.2" customHeight="1" x14ac:dyDescent="0.25">
      <c r="A76" s="38" t="s">
        <v>101</v>
      </c>
      <c r="B76" s="39"/>
      <c r="C76" s="39"/>
      <c r="D76" s="39"/>
      <c r="E76" s="39"/>
      <c r="F76" s="40"/>
      <c r="G76" s="41" t="s">
        <v>114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80</v>
      </c>
      <c r="AA76" s="44"/>
      <c r="AB76" s="44"/>
      <c r="AC76" s="44"/>
      <c r="AD76" s="44"/>
      <c r="AE76" s="44" t="s">
        <v>85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46">
        <v>16</v>
      </c>
      <c r="AP76" s="47"/>
      <c r="AQ76" s="47"/>
      <c r="AR76" s="47"/>
      <c r="AS76" s="47"/>
      <c r="AT76" s="47"/>
      <c r="AU76" s="47"/>
      <c r="AV76" s="48"/>
      <c r="AW76" s="46"/>
      <c r="AX76" s="47"/>
      <c r="AY76" s="47"/>
      <c r="AZ76" s="47"/>
      <c r="BA76" s="47"/>
      <c r="BB76" s="47"/>
      <c r="BC76" s="47"/>
      <c r="BD76" s="48"/>
      <c r="BE76" s="49">
        <f t="shared" si="8"/>
        <v>16</v>
      </c>
      <c r="BF76" s="49"/>
      <c r="BG76" s="49"/>
      <c r="BH76" s="49"/>
      <c r="BI76" s="49"/>
      <c r="BJ76" s="49"/>
      <c r="BK76" s="49"/>
      <c r="BL76" s="49"/>
    </row>
    <row r="77" spans="1:79" ht="20.399999999999999" customHeight="1" x14ac:dyDescent="0.25">
      <c r="A77" s="38" t="s">
        <v>120</v>
      </c>
      <c r="B77" s="52"/>
      <c r="C77" s="52"/>
      <c r="D77" s="52"/>
      <c r="E77" s="52"/>
      <c r="F77" s="53"/>
      <c r="G77" s="41" t="s">
        <v>94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80</v>
      </c>
      <c r="AA77" s="44"/>
      <c r="AB77" s="44"/>
      <c r="AC77" s="44"/>
      <c r="AD77" s="44"/>
      <c r="AE77" s="44" t="s">
        <v>85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46">
        <v>9</v>
      </c>
      <c r="AP77" s="47"/>
      <c r="AQ77" s="47"/>
      <c r="AR77" s="47"/>
      <c r="AS77" s="47"/>
      <c r="AT77" s="47"/>
      <c r="AU77" s="47"/>
      <c r="AV77" s="48"/>
      <c r="AW77" s="46"/>
      <c r="AX77" s="47"/>
      <c r="AY77" s="47"/>
      <c r="AZ77" s="47"/>
      <c r="BA77" s="47"/>
      <c r="BB77" s="47"/>
      <c r="BC77" s="47"/>
      <c r="BD77" s="48"/>
      <c r="BE77" s="49">
        <f t="shared" si="8"/>
        <v>9</v>
      </c>
      <c r="BF77" s="49"/>
      <c r="BG77" s="49"/>
      <c r="BH77" s="49"/>
      <c r="BI77" s="49"/>
      <c r="BJ77" s="49"/>
      <c r="BK77" s="49"/>
      <c r="BL77" s="49"/>
    </row>
    <row r="78" spans="1:79" ht="15" customHeight="1" x14ac:dyDescent="0.25">
      <c r="A78" s="38" t="s">
        <v>121</v>
      </c>
      <c r="B78" s="39"/>
      <c r="C78" s="39"/>
      <c r="D78" s="39"/>
      <c r="E78" s="39"/>
      <c r="F78" s="40"/>
      <c r="G78" s="41" t="s">
        <v>116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80</v>
      </c>
      <c r="AA78" s="44"/>
      <c r="AB78" s="44"/>
      <c r="AC78" s="44"/>
      <c r="AD78" s="44"/>
      <c r="AE78" s="44" t="s">
        <v>85</v>
      </c>
      <c r="AF78" s="44"/>
      <c r="AG78" s="44"/>
      <c r="AH78" s="44"/>
      <c r="AI78" s="44"/>
      <c r="AJ78" s="44"/>
      <c r="AK78" s="44"/>
      <c r="AL78" s="44"/>
      <c r="AM78" s="44"/>
      <c r="AN78" s="45"/>
      <c r="AO78" s="46">
        <v>6</v>
      </c>
      <c r="AP78" s="47"/>
      <c r="AQ78" s="47"/>
      <c r="AR78" s="47"/>
      <c r="AS78" s="47"/>
      <c r="AT78" s="47"/>
      <c r="AU78" s="47"/>
      <c r="AV78" s="48"/>
      <c r="AW78" s="46"/>
      <c r="AX78" s="47"/>
      <c r="AY78" s="47"/>
      <c r="AZ78" s="47"/>
      <c r="BA78" s="47"/>
      <c r="BB78" s="47"/>
      <c r="BC78" s="47"/>
      <c r="BD78" s="48"/>
      <c r="BE78" s="49">
        <f t="shared" si="8"/>
        <v>6</v>
      </c>
      <c r="BF78" s="49"/>
      <c r="BG78" s="49"/>
      <c r="BH78" s="49"/>
      <c r="BI78" s="49"/>
      <c r="BJ78" s="49"/>
      <c r="BK78" s="49"/>
      <c r="BL78" s="49"/>
    </row>
    <row r="79" spans="1:79" ht="15" customHeight="1" x14ac:dyDescent="0.25">
      <c r="A79" s="38" t="s">
        <v>122</v>
      </c>
      <c r="B79" s="39"/>
      <c r="C79" s="39"/>
      <c r="D79" s="39"/>
      <c r="E79" s="39"/>
      <c r="F79" s="40"/>
      <c r="G79" s="41" t="s">
        <v>115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80</v>
      </c>
      <c r="AA79" s="44"/>
      <c r="AB79" s="44"/>
      <c r="AC79" s="44"/>
      <c r="AD79" s="44"/>
      <c r="AE79" s="44" t="s">
        <v>85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46">
        <v>3</v>
      </c>
      <c r="AP79" s="47"/>
      <c r="AQ79" s="47"/>
      <c r="AR79" s="47"/>
      <c r="AS79" s="47"/>
      <c r="AT79" s="47"/>
      <c r="AU79" s="47"/>
      <c r="AV79" s="48"/>
      <c r="AW79" s="46"/>
      <c r="AX79" s="47"/>
      <c r="AY79" s="47"/>
      <c r="AZ79" s="47"/>
      <c r="BA79" s="47"/>
      <c r="BB79" s="47"/>
      <c r="BC79" s="47"/>
      <c r="BD79" s="48"/>
      <c r="BE79" s="49">
        <f t="shared" si="8"/>
        <v>3</v>
      </c>
      <c r="BF79" s="49"/>
      <c r="BG79" s="49"/>
      <c r="BH79" s="49"/>
      <c r="BI79" s="49"/>
      <c r="BJ79" s="49"/>
      <c r="BK79" s="49"/>
      <c r="BL79" s="49"/>
    </row>
    <row r="80" spans="1:79" ht="28.2" customHeight="1" x14ac:dyDescent="0.25">
      <c r="A80" s="55">
        <v>12</v>
      </c>
      <c r="B80" s="39"/>
      <c r="C80" s="39"/>
      <c r="D80" s="39"/>
      <c r="E80" s="39"/>
      <c r="F80" s="40"/>
      <c r="G80" s="41" t="s">
        <v>88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65</v>
      </c>
      <c r="AA80" s="44"/>
      <c r="AB80" s="44"/>
      <c r="AC80" s="44"/>
      <c r="AD80" s="44"/>
      <c r="AE80" s="45" t="s">
        <v>98</v>
      </c>
      <c r="AF80" s="56"/>
      <c r="AG80" s="56"/>
      <c r="AH80" s="56"/>
      <c r="AI80" s="56"/>
      <c r="AJ80" s="56"/>
      <c r="AK80" s="56"/>
      <c r="AL80" s="56"/>
      <c r="AM80" s="56"/>
      <c r="AN80" s="57"/>
      <c r="AO80" s="46"/>
      <c r="AP80" s="47"/>
      <c r="AQ80" s="47"/>
      <c r="AR80" s="47"/>
      <c r="AS80" s="47"/>
      <c r="AT80" s="47"/>
      <c r="AU80" s="47"/>
      <c r="AV80" s="48"/>
      <c r="AW80" s="46">
        <v>0</v>
      </c>
      <c r="AX80" s="47"/>
      <c r="AY80" s="47"/>
      <c r="AZ80" s="47"/>
      <c r="BA80" s="47"/>
      <c r="BB80" s="47"/>
      <c r="BC80" s="47"/>
      <c r="BD80" s="48"/>
      <c r="BE80" s="49">
        <f t="shared" si="8"/>
        <v>0</v>
      </c>
      <c r="BF80" s="49"/>
      <c r="BG80" s="49"/>
      <c r="BH80" s="49"/>
      <c r="BI80" s="49"/>
      <c r="BJ80" s="49"/>
      <c r="BK80" s="49"/>
      <c r="BL80" s="49"/>
    </row>
    <row r="81" spans="1:64" s="18" customFormat="1" ht="12.75" customHeight="1" x14ac:dyDescent="0.25">
      <c r="A81" s="112">
        <v>0</v>
      </c>
      <c r="B81" s="112"/>
      <c r="C81" s="112"/>
      <c r="D81" s="112"/>
      <c r="E81" s="112"/>
      <c r="F81" s="112"/>
      <c r="G81" s="142" t="s">
        <v>67</v>
      </c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4"/>
      <c r="Z81" s="134"/>
      <c r="AA81" s="134"/>
      <c r="AB81" s="134"/>
      <c r="AC81" s="134"/>
      <c r="AD81" s="134"/>
      <c r="AE81" s="142"/>
      <c r="AF81" s="143"/>
      <c r="AG81" s="143"/>
      <c r="AH81" s="143"/>
      <c r="AI81" s="143"/>
      <c r="AJ81" s="143"/>
      <c r="AK81" s="143"/>
      <c r="AL81" s="143"/>
      <c r="AM81" s="143"/>
      <c r="AN81" s="144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54"/>
      <c r="BF81" s="39"/>
      <c r="BG81" s="39"/>
      <c r="BH81" s="39"/>
      <c r="BI81" s="39"/>
      <c r="BJ81" s="39"/>
      <c r="BK81" s="39"/>
      <c r="BL81" s="40"/>
    </row>
    <row r="82" spans="1:64" s="18" customFormat="1" ht="27" customHeight="1" x14ac:dyDescent="0.25">
      <c r="A82" s="55">
        <v>13</v>
      </c>
      <c r="B82" s="39"/>
      <c r="C82" s="39"/>
      <c r="D82" s="39"/>
      <c r="E82" s="39"/>
      <c r="F82" s="40"/>
      <c r="G82" s="45" t="s">
        <v>104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40"/>
      <c r="Z82" s="45" t="s">
        <v>68</v>
      </c>
      <c r="AA82" s="39"/>
      <c r="AB82" s="39"/>
      <c r="AC82" s="39"/>
      <c r="AD82" s="40"/>
      <c r="AE82" s="45" t="s">
        <v>97</v>
      </c>
      <c r="AF82" s="39"/>
      <c r="AG82" s="39"/>
      <c r="AH82" s="39"/>
      <c r="AI82" s="39"/>
      <c r="AJ82" s="39"/>
      <c r="AK82" s="39"/>
      <c r="AL82" s="39"/>
      <c r="AM82" s="39"/>
      <c r="AN82" s="40"/>
      <c r="AO82" s="46">
        <f>AC52/AO73</f>
        <v>11101</v>
      </c>
      <c r="AP82" s="47"/>
      <c r="AQ82" s="47"/>
      <c r="AR82" s="47"/>
      <c r="AS82" s="47"/>
      <c r="AT82" s="47"/>
      <c r="AU82" s="47"/>
      <c r="AV82" s="48"/>
      <c r="AW82" s="51">
        <f>AW71/AW73</f>
        <v>0</v>
      </c>
      <c r="AX82" s="51"/>
      <c r="AY82" s="51"/>
      <c r="AZ82" s="51"/>
      <c r="BA82" s="51"/>
      <c r="BB82" s="51"/>
      <c r="BC82" s="51"/>
      <c r="BD82" s="51"/>
      <c r="BE82" s="54">
        <f t="shared" ref="BE82" si="9">AO82+AW82</f>
        <v>11101</v>
      </c>
      <c r="BF82" s="39"/>
      <c r="BG82" s="39"/>
      <c r="BH82" s="39"/>
      <c r="BI82" s="39"/>
      <c r="BJ82" s="39"/>
      <c r="BK82" s="39"/>
      <c r="BL82" s="40"/>
    </row>
    <row r="83" spans="1:64" ht="35.4" customHeight="1" x14ac:dyDescent="0.25">
      <c r="A83" s="50">
        <v>14</v>
      </c>
      <c r="B83" s="50"/>
      <c r="C83" s="50"/>
      <c r="D83" s="50"/>
      <c r="E83" s="50"/>
      <c r="F83" s="50"/>
      <c r="G83" s="45" t="s">
        <v>89</v>
      </c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1"/>
      <c r="Z83" s="44" t="s">
        <v>68</v>
      </c>
      <c r="AA83" s="44"/>
      <c r="AB83" s="44"/>
      <c r="AC83" s="44"/>
      <c r="AD83" s="44"/>
      <c r="AE83" s="45" t="s">
        <v>99</v>
      </c>
      <c r="AF83" s="39"/>
      <c r="AG83" s="39"/>
      <c r="AH83" s="39"/>
      <c r="AI83" s="39"/>
      <c r="AJ83" s="39"/>
      <c r="AK83" s="39"/>
      <c r="AL83" s="39"/>
      <c r="AM83" s="39"/>
      <c r="AN83" s="40"/>
      <c r="AO83" s="51"/>
      <c r="AP83" s="51"/>
      <c r="AQ83" s="51"/>
      <c r="AR83" s="51"/>
      <c r="AS83" s="51"/>
      <c r="AT83" s="51"/>
      <c r="AU83" s="51"/>
      <c r="AV83" s="51"/>
      <c r="AW83" s="51">
        <v>0</v>
      </c>
      <c r="AX83" s="51"/>
      <c r="AY83" s="51"/>
      <c r="AZ83" s="51"/>
      <c r="BA83" s="51"/>
      <c r="BB83" s="51"/>
      <c r="BC83" s="51"/>
      <c r="BD83" s="51"/>
      <c r="BE83" s="49">
        <f>AO83+AW83</f>
        <v>0</v>
      </c>
      <c r="BF83" s="49"/>
      <c r="BG83" s="49"/>
      <c r="BH83" s="49"/>
      <c r="BI83" s="49"/>
      <c r="BJ83" s="49"/>
      <c r="BK83" s="49"/>
      <c r="BL83" s="49"/>
    </row>
    <row r="84" spans="1:64" s="18" customFormat="1" ht="12.75" customHeight="1" x14ac:dyDescent="0.25">
      <c r="A84" s="112">
        <v>0</v>
      </c>
      <c r="B84" s="112"/>
      <c r="C84" s="112"/>
      <c r="D84" s="112"/>
      <c r="E84" s="112"/>
      <c r="F84" s="112"/>
      <c r="G84" s="142" t="s">
        <v>69</v>
      </c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4"/>
      <c r="Z84" s="134"/>
      <c r="AA84" s="134"/>
      <c r="AB84" s="134"/>
      <c r="AC84" s="134"/>
      <c r="AD84" s="134"/>
      <c r="AE84" s="142"/>
      <c r="AF84" s="143"/>
      <c r="AG84" s="143"/>
      <c r="AH84" s="143"/>
      <c r="AI84" s="143"/>
      <c r="AJ84" s="143"/>
      <c r="AK84" s="143"/>
      <c r="AL84" s="143"/>
      <c r="AM84" s="143"/>
      <c r="AN84" s="144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49"/>
      <c r="BF84" s="49"/>
      <c r="BG84" s="49"/>
      <c r="BH84" s="49"/>
      <c r="BI84" s="49"/>
      <c r="BJ84" s="49"/>
      <c r="BK84" s="49"/>
      <c r="BL84" s="49"/>
    </row>
    <row r="85" spans="1:64" s="18" customFormat="1" ht="17.399999999999999" customHeight="1" x14ac:dyDescent="0.25">
      <c r="A85" s="133" t="s">
        <v>123</v>
      </c>
      <c r="B85" s="133"/>
      <c r="C85" s="133"/>
      <c r="D85" s="133"/>
      <c r="E85" s="133"/>
      <c r="F85" s="133"/>
      <c r="G85" s="41" t="s">
        <v>102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5" t="s">
        <v>81</v>
      </c>
      <c r="AA85" s="39"/>
      <c r="AB85" s="39"/>
      <c r="AC85" s="39"/>
      <c r="AD85" s="40"/>
      <c r="AE85" s="41" t="s">
        <v>82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46">
        <v>175</v>
      </c>
      <c r="AP85" s="47"/>
      <c r="AQ85" s="47"/>
      <c r="AR85" s="47"/>
      <c r="AS85" s="47"/>
      <c r="AT85" s="47"/>
      <c r="AU85" s="47"/>
      <c r="AV85" s="48"/>
      <c r="AW85" s="145"/>
      <c r="AX85" s="47"/>
      <c r="AY85" s="47"/>
      <c r="AZ85" s="47"/>
      <c r="BA85" s="47"/>
      <c r="BB85" s="47"/>
      <c r="BC85" s="47"/>
      <c r="BD85" s="48"/>
      <c r="BE85" s="49">
        <f t="shared" ref="BE85:BE86" si="10">AO85+AW85</f>
        <v>175</v>
      </c>
      <c r="BF85" s="49"/>
      <c r="BG85" s="49"/>
      <c r="BH85" s="49"/>
      <c r="BI85" s="49"/>
      <c r="BJ85" s="49"/>
      <c r="BK85" s="49"/>
      <c r="BL85" s="49"/>
    </row>
    <row r="86" spans="1:64" s="18" customFormat="1" ht="17.399999999999999" customHeight="1" x14ac:dyDescent="0.25">
      <c r="A86" s="38" t="s">
        <v>124</v>
      </c>
      <c r="B86" s="52"/>
      <c r="C86" s="52"/>
      <c r="D86" s="52"/>
      <c r="E86" s="52"/>
      <c r="F86" s="53"/>
      <c r="G86" s="41" t="s">
        <v>103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5" t="s">
        <v>81</v>
      </c>
      <c r="AA86" s="39"/>
      <c r="AB86" s="39"/>
      <c r="AC86" s="39"/>
      <c r="AD86" s="40"/>
      <c r="AE86" s="41" t="s">
        <v>82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46">
        <v>250</v>
      </c>
      <c r="AP86" s="47"/>
      <c r="AQ86" s="47"/>
      <c r="AR86" s="47"/>
      <c r="AS86" s="47"/>
      <c r="AT86" s="47"/>
      <c r="AU86" s="47"/>
      <c r="AV86" s="48"/>
      <c r="AW86" s="145"/>
      <c r="AX86" s="47"/>
      <c r="AY86" s="47"/>
      <c r="AZ86" s="47"/>
      <c r="BA86" s="47"/>
      <c r="BB86" s="47"/>
      <c r="BC86" s="47"/>
      <c r="BD86" s="48"/>
      <c r="BE86" s="49">
        <f t="shared" si="10"/>
        <v>250</v>
      </c>
      <c r="BF86" s="49"/>
      <c r="BG86" s="49"/>
      <c r="BH86" s="49"/>
      <c r="BI86" s="49"/>
      <c r="BJ86" s="49"/>
      <c r="BK86" s="49"/>
      <c r="BL86" s="49"/>
    </row>
    <row r="87" spans="1:64" ht="42" customHeight="1" x14ac:dyDescent="0.25">
      <c r="A87" s="50">
        <v>17</v>
      </c>
      <c r="B87" s="50"/>
      <c r="C87" s="50"/>
      <c r="D87" s="50"/>
      <c r="E87" s="50"/>
      <c r="F87" s="50"/>
      <c r="G87" s="41" t="s">
        <v>91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90</v>
      </c>
      <c r="AA87" s="44"/>
      <c r="AB87" s="44"/>
      <c r="AC87" s="44"/>
      <c r="AD87" s="44"/>
      <c r="AE87" s="41" t="s">
        <v>100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51"/>
      <c r="AP87" s="51"/>
      <c r="AQ87" s="51"/>
      <c r="AR87" s="51"/>
      <c r="AS87" s="51"/>
      <c r="AT87" s="51"/>
      <c r="AU87" s="51"/>
      <c r="AV87" s="51"/>
      <c r="AW87" s="51">
        <v>0</v>
      </c>
      <c r="AX87" s="51"/>
      <c r="AY87" s="51"/>
      <c r="AZ87" s="51"/>
      <c r="BA87" s="51"/>
      <c r="BB87" s="51"/>
      <c r="BC87" s="51"/>
      <c r="BD87" s="51"/>
      <c r="BE87" s="49">
        <f t="shared" si="3"/>
        <v>0</v>
      </c>
      <c r="BF87" s="49"/>
      <c r="BG87" s="49"/>
      <c r="BH87" s="49"/>
      <c r="BI87" s="49"/>
      <c r="BJ87" s="49"/>
      <c r="BK87" s="49"/>
      <c r="BL87" s="49"/>
    </row>
    <row r="88" spans="1:64" x14ac:dyDescent="0.25">
      <c r="AO88" s="20"/>
      <c r="AP88" s="20"/>
      <c r="AQ88" s="20"/>
      <c r="AR88" s="20"/>
      <c r="AS88" s="20"/>
      <c r="AT88" s="20"/>
      <c r="AU88" s="20"/>
      <c r="AV88" s="20"/>
      <c r="AW88" s="24"/>
      <c r="AX88" s="24"/>
      <c r="AY88" s="24"/>
      <c r="AZ88" s="24"/>
      <c r="BA88" s="24"/>
      <c r="BB88" s="24"/>
      <c r="BC88" s="24"/>
      <c r="BD88" s="24"/>
      <c r="BE88" s="20"/>
      <c r="BF88" s="20"/>
      <c r="BG88" s="20"/>
      <c r="BH88" s="20"/>
      <c r="BI88" s="20"/>
      <c r="BJ88" s="20"/>
      <c r="BK88" s="20"/>
      <c r="BL88" s="20"/>
    </row>
    <row r="90" spans="1:64" ht="31.2" customHeight="1" x14ac:dyDescent="0.25">
      <c r="A90" s="123" t="s">
        <v>83</v>
      </c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21"/>
      <c r="AO90" s="126" t="s">
        <v>84</v>
      </c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</row>
    <row r="91" spans="1:64" x14ac:dyDescent="0.25">
      <c r="W91" s="121" t="s">
        <v>5</v>
      </c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O91" s="121" t="s">
        <v>51</v>
      </c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</row>
    <row r="92" spans="1:64" ht="15.75" customHeight="1" x14ac:dyDescent="0.25">
      <c r="A92" s="129" t="s">
        <v>3</v>
      </c>
      <c r="B92" s="129"/>
      <c r="C92" s="129"/>
      <c r="D92" s="129"/>
      <c r="E92" s="129"/>
      <c r="F92" s="129"/>
    </row>
    <row r="93" spans="1:64" ht="13.2" customHeight="1" x14ac:dyDescent="0.25">
      <c r="A93" s="75" t="s">
        <v>73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</row>
    <row r="94" spans="1:64" x14ac:dyDescent="0.25">
      <c r="A94" s="122" t="s">
        <v>46</v>
      </c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</row>
    <row r="95" spans="1:64" ht="10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64" ht="15.6" customHeight="1" x14ac:dyDescent="0.25">
      <c r="A96" s="123" t="s">
        <v>74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21"/>
      <c r="AO96" s="126" t="s">
        <v>75</v>
      </c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</row>
    <row r="97" spans="1:59" x14ac:dyDescent="0.25">
      <c r="W97" s="121" t="s">
        <v>5</v>
      </c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O97" s="121" t="s">
        <v>51</v>
      </c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</row>
    <row r="98" spans="1:59" x14ac:dyDescent="0.25">
      <c r="A98" s="183">
        <v>44911</v>
      </c>
      <c r="B98" s="184"/>
      <c r="C98" s="184"/>
      <c r="D98" s="184"/>
      <c r="E98" s="184"/>
      <c r="F98" s="184"/>
      <c r="G98" s="184"/>
      <c r="H98" s="184"/>
    </row>
    <row r="99" spans="1:59" x14ac:dyDescent="0.25">
      <c r="A99" s="121" t="s">
        <v>44</v>
      </c>
      <c r="B99" s="121"/>
      <c r="C99" s="121"/>
      <c r="D99" s="121"/>
      <c r="E99" s="121"/>
      <c r="F99" s="121"/>
      <c r="G99" s="121"/>
      <c r="H99" s="121"/>
      <c r="I99" s="22"/>
      <c r="J99" s="22"/>
      <c r="K99" s="22"/>
      <c r="L99" s="22"/>
      <c r="M99" s="22"/>
      <c r="N99" s="22"/>
      <c r="O99" s="22"/>
      <c r="P99" s="22"/>
      <c r="Q99" s="22"/>
    </row>
    <row r="100" spans="1:59" x14ac:dyDescent="0.25">
      <c r="A100" s="23" t="s">
        <v>45</v>
      </c>
    </row>
  </sheetData>
  <mergeCells count="310">
    <mergeCell ref="BE87:BL87"/>
    <mergeCell ref="A87:F87"/>
    <mergeCell ref="G87:Y87"/>
    <mergeCell ref="Z87:AD87"/>
    <mergeCell ref="AE87:AN87"/>
    <mergeCell ref="AO87:AV87"/>
    <mergeCell ref="AW87:BD87"/>
    <mergeCell ref="A84:F84"/>
    <mergeCell ref="G84:Y84"/>
    <mergeCell ref="Z84:AD84"/>
    <mergeCell ref="AE84:AN84"/>
    <mergeCell ref="AO84:AV84"/>
    <mergeCell ref="AW84:BD84"/>
    <mergeCell ref="BE84:BL84"/>
    <mergeCell ref="AO85:AV85"/>
    <mergeCell ref="AW85:BD85"/>
    <mergeCell ref="BE85:BL85"/>
    <mergeCell ref="AO86:AV86"/>
    <mergeCell ref="AW86:BD86"/>
    <mergeCell ref="BE86:BL86"/>
    <mergeCell ref="A85:F85"/>
    <mergeCell ref="A86:F86"/>
    <mergeCell ref="G85:Y85"/>
    <mergeCell ref="G86:Y86"/>
    <mergeCell ref="AO67:AV67"/>
    <mergeCell ref="AW67:BD67"/>
    <mergeCell ref="BE67:BL67"/>
    <mergeCell ref="G83:Y83"/>
    <mergeCell ref="A72:F72"/>
    <mergeCell ref="G72:Y72"/>
    <mergeCell ref="Z72:AD72"/>
    <mergeCell ref="AE72:AN72"/>
    <mergeCell ref="AO72:AV72"/>
    <mergeCell ref="AW72:BD72"/>
    <mergeCell ref="BE72:BL72"/>
    <mergeCell ref="BE74:BL74"/>
    <mergeCell ref="A74:F74"/>
    <mergeCell ref="G74:Y74"/>
    <mergeCell ref="Z74:AD74"/>
    <mergeCell ref="AE74:AN74"/>
    <mergeCell ref="AO74:AV74"/>
    <mergeCell ref="AW74:BD74"/>
    <mergeCell ref="A81:F81"/>
    <mergeCell ref="G81:Y81"/>
    <mergeCell ref="Z81:AD81"/>
    <mergeCell ref="AE81:AN81"/>
    <mergeCell ref="AO81:AV81"/>
    <mergeCell ref="AW81:BD81"/>
    <mergeCell ref="A55:AY55"/>
    <mergeCell ref="A56:C57"/>
    <mergeCell ref="D56:AA57"/>
    <mergeCell ref="AB56:AI57"/>
    <mergeCell ref="AJ56:AQ57"/>
    <mergeCell ref="AR56:AY57"/>
    <mergeCell ref="A61:C61"/>
    <mergeCell ref="D61:AA61"/>
    <mergeCell ref="AB61:AI61"/>
    <mergeCell ref="AJ61:AQ61"/>
    <mergeCell ref="AR61:AY61"/>
    <mergeCell ref="A90:V90"/>
    <mergeCell ref="W90:AM90"/>
    <mergeCell ref="AO90:BG90"/>
    <mergeCell ref="W91:AM91"/>
    <mergeCell ref="AO91:BG91"/>
    <mergeCell ref="A92:F92"/>
    <mergeCell ref="BE66:BL66"/>
    <mergeCell ref="A67:F67"/>
    <mergeCell ref="G67:Y67"/>
    <mergeCell ref="AW69:BD69"/>
    <mergeCell ref="BE69:BL69"/>
    <mergeCell ref="AE71:AN71"/>
    <mergeCell ref="A69:F69"/>
    <mergeCell ref="G69:Y69"/>
    <mergeCell ref="Z69:AD69"/>
    <mergeCell ref="AE69:AN69"/>
    <mergeCell ref="AO69:AV69"/>
    <mergeCell ref="Z67:AD67"/>
    <mergeCell ref="AE67:AN67"/>
    <mergeCell ref="A66:F66"/>
    <mergeCell ref="G66:Y66"/>
    <mergeCell ref="Z66:AD66"/>
    <mergeCell ref="AE66:AN66"/>
    <mergeCell ref="AO66:AV66"/>
    <mergeCell ref="A98:H98"/>
    <mergeCell ref="A99:H99"/>
    <mergeCell ref="A93:AS93"/>
    <mergeCell ref="A94:AS94"/>
    <mergeCell ref="A96:V96"/>
    <mergeCell ref="W96:AM96"/>
    <mergeCell ref="AO96:BG96"/>
    <mergeCell ref="W97:AM97"/>
    <mergeCell ref="AO97:BG97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3:BL63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J60:AQ60"/>
    <mergeCell ref="AR60:AY60"/>
    <mergeCell ref="A60:C60"/>
    <mergeCell ref="D60:AA60"/>
    <mergeCell ref="AB60:AI60"/>
    <mergeCell ref="A49:C49"/>
    <mergeCell ref="D49:AB49"/>
    <mergeCell ref="AC49:AJ49"/>
    <mergeCell ref="AK49:AR49"/>
    <mergeCell ref="AS49:AZ49"/>
    <mergeCell ref="A54:BL54"/>
    <mergeCell ref="A52:C52"/>
    <mergeCell ref="D52:AB52"/>
    <mergeCell ref="AC52:AJ52"/>
    <mergeCell ref="AK52:AR52"/>
    <mergeCell ref="AS52:AZ52"/>
    <mergeCell ref="A50:C50"/>
    <mergeCell ref="A51:C51"/>
    <mergeCell ref="D50:AB50"/>
    <mergeCell ref="D51:AB51"/>
    <mergeCell ref="AC50:AJ50"/>
    <mergeCell ref="AC51:AJ51"/>
    <mergeCell ref="AK50:AR50"/>
    <mergeCell ref="AK51:AR51"/>
    <mergeCell ref="AS50:AZ50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G71:Y71"/>
    <mergeCell ref="A71:F71"/>
    <mergeCell ref="Z71:AD71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O77:AV77"/>
    <mergeCell ref="AE82:AN82"/>
    <mergeCell ref="AE85:AN85"/>
    <mergeCell ref="AE86:AN86"/>
    <mergeCell ref="A73:F73"/>
    <mergeCell ref="G73:Y73"/>
    <mergeCell ref="Z73:AD73"/>
    <mergeCell ref="G82:Y82"/>
    <mergeCell ref="A82:F82"/>
    <mergeCell ref="A77:F77"/>
    <mergeCell ref="A80:F80"/>
    <mergeCell ref="Z82:AD82"/>
    <mergeCell ref="Z80:AD80"/>
    <mergeCell ref="Z77:AD77"/>
    <mergeCell ref="A83:F83"/>
    <mergeCell ref="Z83:AD83"/>
    <mergeCell ref="Z85:AD85"/>
    <mergeCell ref="Z86:AD86"/>
    <mergeCell ref="G77:Y77"/>
    <mergeCell ref="AE77:AN77"/>
    <mergeCell ref="G80:Y80"/>
    <mergeCell ref="AE80:AN80"/>
    <mergeCell ref="A75:F75"/>
    <mergeCell ref="A76:F76"/>
    <mergeCell ref="BE83:BL83"/>
    <mergeCell ref="AE83:AN83"/>
    <mergeCell ref="AO83:AV83"/>
    <mergeCell ref="AW83:BD83"/>
    <mergeCell ref="AE70:AN70"/>
    <mergeCell ref="AO70:AV70"/>
    <mergeCell ref="AW70:BD70"/>
    <mergeCell ref="BE70:BL70"/>
    <mergeCell ref="AO82:AV82"/>
    <mergeCell ref="BE82:BL82"/>
    <mergeCell ref="AW82:BD82"/>
    <mergeCell ref="AW80:BD80"/>
    <mergeCell ref="BE80:BL80"/>
    <mergeCell ref="BE81:BL81"/>
    <mergeCell ref="AO71:AV71"/>
    <mergeCell ref="AW71:BD71"/>
    <mergeCell ref="BE71:BL71"/>
    <mergeCell ref="AW77:BD77"/>
    <mergeCell ref="BE77:BL77"/>
    <mergeCell ref="AO80:AV80"/>
    <mergeCell ref="AE73:AN73"/>
    <mergeCell ref="AO73:AV73"/>
    <mergeCell ref="AW73:BD73"/>
    <mergeCell ref="BE73:BL73"/>
    <mergeCell ref="A68:F68"/>
    <mergeCell ref="G68:Y68"/>
    <mergeCell ref="Z68:AD68"/>
    <mergeCell ref="AE68:AN68"/>
    <mergeCell ref="AO68:AV68"/>
    <mergeCell ref="AW68:BD68"/>
    <mergeCell ref="BE68:BL68"/>
    <mergeCell ref="A70:F70"/>
    <mergeCell ref="Z70:AD70"/>
    <mergeCell ref="G70:Y70"/>
    <mergeCell ref="G75:Y75"/>
    <mergeCell ref="G76:Y76"/>
    <mergeCell ref="Z75:AD75"/>
    <mergeCell ref="AE75:AN75"/>
    <mergeCell ref="AO75:AV75"/>
    <mergeCell ref="AW75:BD75"/>
    <mergeCell ref="BE75:BL75"/>
    <mergeCell ref="Z76:AD76"/>
    <mergeCell ref="AE76:AN76"/>
    <mergeCell ref="AO76:AV76"/>
    <mergeCell ref="AW76:BD76"/>
    <mergeCell ref="BE76:BL76"/>
    <mergeCell ref="A78:F78"/>
    <mergeCell ref="G78:Y78"/>
    <mergeCell ref="Z78:AD78"/>
    <mergeCell ref="AE78:AN78"/>
    <mergeCell ref="AO78:AV78"/>
    <mergeCell ref="AW78:BD78"/>
    <mergeCell ref="BE78:BL78"/>
    <mergeCell ref="Z79:AD79"/>
    <mergeCell ref="AE79:AN79"/>
    <mergeCell ref="AO79:AV79"/>
    <mergeCell ref="AW79:BD79"/>
    <mergeCell ref="BE79:BL79"/>
    <mergeCell ref="G79:Y79"/>
    <mergeCell ref="A79:F79"/>
  </mergeCells>
  <conditionalFormatting sqref="G67:L68 G70">
    <cfRule type="cellIs" dxfId="14" priority="66" stopIfTrue="1" operator="equal">
      <formula>$G66</formula>
    </cfRule>
  </conditionalFormatting>
  <conditionalFormatting sqref="D49:D50">
    <cfRule type="cellIs" dxfId="13" priority="67" stopIfTrue="1" operator="equal">
      <formula>$D48</formula>
    </cfRule>
  </conditionalFormatting>
  <conditionalFormatting sqref="A70 A67:F69 A71:F74 A81:F84 A85:A86 A74:A80">
    <cfRule type="cellIs" dxfId="12" priority="68" stopIfTrue="1" operator="equal">
      <formula>0</formula>
    </cfRule>
  </conditionalFormatting>
  <conditionalFormatting sqref="D52">
    <cfRule type="cellIs" dxfId="11" priority="63" stopIfTrue="1" operator="equal">
      <formula>#REF!</formula>
    </cfRule>
  </conditionalFormatting>
  <conditionalFormatting sqref="G69 G83 G74:G76">
    <cfRule type="cellIs" dxfId="10" priority="58" stopIfTrue="1" operator="equal">
      <formula>$G67</formula>
    </cfRule>
  </conditionalFormatting>
  <conditionalFormatting sqref="G72:G73 G81:G82 G84:G86">
    <cfRule type="cellIs" dxfId="9" priority="42" stopIfTrue="1" operator="equal">
      <formula>#REF!</formula>
    </cfRule>
  </conditionalFormatting>
  <conditionalFormatting sqref="G87 G77:G80">
    <cfRule type="cellIs" dxfId="8" priority="24" stopIfTrue="1" operator="equal">
      <formula>$G74</formula>
    </cfRule>
  </conditionalFormatting>
  <conditionalFormatting sqref="A87:F87">
    <cfRule type="cellIs" dxfId="7" priority="25" stopIfTrue="1" operator="equal">
      <formula>0</formula>
    </cfRule>
  </conditionalFormatting>
  <conditionalFormatting sqref="D51">
    <cfRule type="cellIs" dxfId="6" priority="70" stopIfTrue="1" operator="equal">
      <formula>$D49</formula>
    </cfRule>
  </conditionalFormatting>
  <conditionalFormatting sqref="G68">
    <cfRule type="cellIs" dxfId="5" priority="16" stopIfTrue="1" operator="equal">
      <formula>$G66</formula>
    </cfRule>
  </conditionalFormatting>
  <conditionalFormatting sqref="G71">
    <cfRule type="cellIs" dxfId="4" priority="81" stopIfTrue="1" operator="equal">
      <formula>$G70</formula>
    </cfRule>
  </conditionalFormatting>
  <conditionalFormatting sqref="G73">
    <cfRule type="cellIs" dxfId="3" priority="11" stopIfTrue="1" operator="equal">
      <formula>$G71</formula>
    </cfRule>
  </conditionalFormatting>
  <conditionalFormatting sqref="A85:A86 B85:F85">
    <cfRule type="cellIs" dxfId="2" priority="3" stopIfTrue="1" operator="equal">
      <formula>0</formula>
    </cfRule>
  </conditionalFormatting>
  <conditionalFormatting sqref="G86">
    <cfRule type="cellIs" dxfId="1" priority="2" stopIfTrue="1" operator="equal">
      <formula>$G85</formula>
    </cfRule>
  </conditionalFormatting>
  <conditionalFormatting sqref="G85">
    <cfRule type="cellIs" dxfId="0" priority="1" stopIfTrue="1" operator="equal">
      <formula>$G84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2" manualBreakCount="2">
    <brk id="41" max="64" man="1"/>
    <brk id="8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КПК0611200</vt:lpstr>
      <vt:lpstr>КПК0611200!Область_печати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2022-12-16T13:11:13Z</cp:lastPrinted>
  <dcterms:created xsi:type="dcterms:W3CDTF">2016-08-15T09:54:21Z</dcterms:created>
  <dcterms:modified xsi:type="dcterms:W3CDTF">2022-12-16T13:15:12Z</dcterms:modified>
</cp:coreProperties>
</file>