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xlnm.Print_Area" localSheetId="0">Лист1!$A$1:$L$83</definedName>
  </definedNames>
  <calcPr calcId="125725"/>
</workbook>
</file>

<file path=xl/calcChain.xml><?xml version="1.0" encoding="utf-8"?>
<calcChain xmlns="http://schemas.openxmlformats.org/spreadsheetml/2006/main">
  <c r="K66" i="1"/>
  <c r="K62" s="1"/>
  <c r="K77"/>
  <c r="K42"/>
  <c r="K56"/>
  <c r="K43"/>
  <c r="K40" l="1"/>
  <c r="K53"/>
  <c r="K51"/>
  <c r="K60" l="1"/>
  <c r="K59" l="1"/>
  <c r="K69"/>
  <c r="K34" l="1"/>
  <c r="K30" s="1"/>
  <c r="K22"/>
  <c r="K21" l="1"/>
  <c r="K75"/>
  <c r="K74" s="1"/>
  <c r="K49" l="1"/>
  <c r="K78" l="1"/>
  <c r="K55" l="1"/>
  <c r="K47"/>
  <c r="K46" s="1"/>
  <c r="K17"/>
  <c r="K16" s="1"/>
  <c r="K20" l="1"/>
  <c r="K19" l="1"/>
  <c r="K12" l="1"/>
  <c r="K11" s="1"/>
  <c r="K15" s="1"/>
  <c r="K80" l="1"/>
  <c r="K81" s="1"/>
</calcChain>
</file>

<file path=xl/sharedStrings.xml><?xml version="1.0" encoding="utf-8"?>
<sst xmlns="http://schemas.openxmlformats.org/spreadsheetml/2006/main" count="215" uniqueCount="141">
  <si>
    <t>Додаток 6</t>
  </si>
  <si>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</si>
  <si>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</si>
  <si>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</si>
  <si>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</si>
  <si>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</si>
  <si>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</si>
  <si>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</si>
  <si>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</si>
  <si>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</si>
  <si>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</si>
  <si>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</si>
  <si>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</si>
  <si>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</si>
  <si>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</si>
  <si>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</si>
  <si>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</si>
  <si>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</si>
  <si>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</si>
  <si>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</si>
  <si>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</si>
  <si>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</si>
  <si>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</si>
  <si>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</si>
  <si>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</si>
  <si>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</si>
  <si>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</si>
  <si>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</si>
  <si>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</si>
  <si>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</si>
  <si>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</si>
  <si>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</si>
  <si>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</si>
  <si>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</si>
  <si>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</si>
  <si>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</si>
  <si>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</si>
  <si>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</si>
  <si>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</si>
  <si>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</si>
  <si>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</si>
  <si>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</si>
  <si>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</si>
  <si>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</si>
  <si>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</si>
  <si>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</si>
  <si>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</si>
  <si>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</si>
  <si>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</si>
  <si>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</si>
  <si>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</si>
  <si>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</si>
  <si>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</si>
  <si>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 xml:space="preserve"> </t>
  </si>
  <si>
    <t>0910</t>
  </si>
  <si>
    <t>до рiшення мiської ради VIIІ скликання</t>
  </si>
  <si>
    <t>0210160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</si>
  <si>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</si>
  <si>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</si>
  <si>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</si>
  <si>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</si>
  <si>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</si>
  <si>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</si>
  <si>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</si>
  <si>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</si>
  <si>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</si>
  <si>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</si>
  <si>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</si>
  <si>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</si>
  <si>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</si>
  <si>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</si>
  <si>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</si>
  <si>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</si>
  <si>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</si>
  <si>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</si>
  <si>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</si>
  <si>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</si>
  <si>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</si>
  <si>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 xml:space="preserve">від          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</si>
  <si>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</si>
  <si>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</si>
  <si>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</si>
  <si>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</si>
  <si>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</si>
  <si>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</si>
  <si>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</si>
  <si>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Реконструкція Графського парку та скверу Театральний, в т.ч. ПКД</t>
  </si>
  <si>
    <t>Пральні машини для ЗДО  №2, №25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</si>
  <si>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</si>
  <si>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</si>
  <si>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Капітальний ремонт даху ННВК №16, в т.ч. ПКД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</si>
  <si>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</si>
  <si>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</si>
  <si>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</si>
  <si>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</si>
  <si>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</si>
  <si>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</si>
  <si>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</si>
  <si>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даху ЗОШ № 15, в т.ч. ПКД</t>
  </si>
  <si>
    <t>капітальних вкладень бюджету Ніжинської міської ТГ у розрізі інвестиційних проектів</t>
  </si>
  <si>
    <t>у 2023році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</si>
  <si>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</si>
  <si>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</si>
  <si>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</si>
  <si>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</si>
  <si>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</si>
  <si>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</si>
  <si>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їдальні ДНЗ №12</t>
  </si>
  <si>
    <t>Капітальний ремонт їдальні ДНЗ  №16, в т.ч. ПВР</t>
  </si>
  <si>
    <t>Капітальний ремонт  фасаду ДНЗ №14</t>
  </si>
  <si>
    <t>Капітальний ремонт даху ДНЗ  №16, в т.ч. ПВР</t>
  </si>
  <si>
    <t>Капітальний ремонт даху ЗОШ № 1, в т.ч. ПКД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</si>
  <si>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</si>
  <si>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</si>
  <si>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</si>
  <si>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спортивного залу ННВК №16,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</si>
  <si>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</si>
  <si>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Обсяг капітальних вкладень місцевого бюджету у 20223 році, гривень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</si>
  <si>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</si>
  <si>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</si>
  <si>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</si>
  <si>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</si>
  <si>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</si>
  <si>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</si>
  <si>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Кондиціонери в кабінети(25шт)-500000грн, підмосток пересувний -47000грн</t>
  </si>
  <si>
    <t>1014040</t>
  </si>
  <si>
    <t>4040</t>
  </si>
  <si>
    <t>Забезпечення діяльності музеїв і виставок</t>
  </si>
  <si>
    <t>Капітальний ремонт фасаду гімназії № 13, в т.ч. ПВР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</si>
  <si>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</si>
  <si>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</si>
  <si>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</si>
  <si>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</si>
  <si>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Облаштування Громадського простору вздовж р. Остер по вул. Набережна в т.ч. ПКД</t>
  </si>
  <si>
    <t xml:space="preserve">Пральна машина для НВК №16 -25000 грн, котел для ЗОШ №13-300000 грн 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</si>
  <si>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</si>
  <si>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Капітальний ремонт  даху адмінбудівлі на стадіоні "Спартак", в т.ч. ПКД</t>
  </si>
  <si>
    <t>Кларнет для ДМШ-27000грн, цифрове фортепіано для класу класичного танцю для ДХШ -49900 грн</t>
  </si>
  <si>
    <t>Будівництво інших об’єктів  комунальної власності</t>
  </si>
  <si>
    <t>№ п/п</t>
  </si>
  <si>
    <t xml:space="preserve">Капітальний ремонт дороги по вул.Сакко і Ванцетті м.Ніжин, в т.ч.ПКД 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</si>
</sst>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86">
    <xf numFmtId="0" fontId="0" fillId="0" borderId="0" xfId="0"/>
    <xf numFmtId="0" fontId="0" fillId="2" borderId="0" xfId="0" applyFill="1"/>
    <xf numFmtId="0" fontId="5" fillId="2" borderId="0" xfId="0" applyFont="1" applyFill="1"/>
    <xf numFmtId="0" fontId="19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2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wrapText="1"/>
    </xf>
    <xf numFmtId="0" fontId="0" fillId="2" borderId="1" xfId="0" applyFill="1" applyBorder="1"/>
    <xf numFmtId="4" fontId="9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wrapText="1"/>
    </xf>
    <xf numFmtId="49" fontId="13" fillId="2" borderId="2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3" xfId="0" applyFill="1" applyBorder="1"/>
    <xf numFmtId="0" fontId="5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ill="1" applyBorder="1"/>
    <xf numFmtId="0" fontId="2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4" fontId="5" fillId="2" borderId="0" xfId="0" applyNumberFormat="1" applyFont="1" applyFill="1" applyBorder="1"/>
    <xf numFmtId="0" fontId="8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/>
    <xf numFmtId="0" fontId="24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25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/>
    <xf numFmtId="0" fontId="26" fillId="2" borderId="1" xfId="0" applyFont="1" applyFill="1" applyBorder="1"/>
    <xf numFmtId="164" fontId="24" fillId="2" borderId="1" xfId="2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9" fillId="2" borderId="1" xfId="0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22" fillId="2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/>
    <xf numFmtId="0" fontId="0" fillId="2" borderId="0" xfId="0" applyFont="1" applyFill="1"/>
    <xf numFmtId="0" fontId="15" fillId="2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164" fontId="13" fillId="2" borderId="2" xfId="2" applyNumberFormat="1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164" fontId="24" fillId="2" borderId="2" xfId="2" applyNumberFormat="1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top" wrapText="1"/>
    </xf>
    <xf numFmtId="0" fontId="18" fillId="2" borderId="1" xfId="0" applyFont="1" applyFill="1" applyBorder="1"/>
    <xf numFmtId="0" fontId="20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3"/>
  <sheetViews>
    <sheetView tabSelected="1" showWhiteSpace="0" view="pageBreakPreview" topLeftCell="A72" zoomScale="75" zoomScaleNormal="100" zoomScaleSheetLayoutView="75" workbookViewId="0">
      <selection sqref="A1:XFD1048576"/>
    </sheetView>
  </sheetViews>
  <sheetFormatPr defaultRowHeight="12.75"/>
  <cols>
    <col min="1" max="1" width="9.140625" style="1"/>
    <col min="2" max="2" width="8.5703125" style="1" customWidth="1"/>
    <col min="3" max="3" width="9.140625" style="1"/>
    <col min="4" max="4" width="9.28515625" style="1" customWidth="1"/>
    <col min="5" max="5" width="34.42578125" style="1" customWidth="1"/>
    <col min="6" max="6" width="47.28515625" style="1" customWidth="1"/>
    <col min="7" max="7" width="9" style="1" customWidth="1"/>
    <col min="8" max="8" width="7.7109375" style="1" customWidth="1"/>
    <col min="9" max="9" width="10.140625" style="1" customWidth="1"/>
    <col min="10" max="11" width="14" style="1" customWidth="1"/>
    <col min="12" max="12" width="10.85546875" style="1" customWidth="1"/>
    <col min="13" max="16384" width="9.140625" style="1"/>
  </cols>
  <sheetData>
    <row r="1" spans="1:12">
      <c r="I1" s="2" t="s">
        <v>0</v>
      </c>
      <c r="J1" s="2"/>
      <c r="K1" s="2"/>
    </row>
    <row r="2" spans="1:12">
      <c r="E2" s="3"/>
      <c r="G2" s="4" t="s">
        <v>55</v>
      </c>
      <c r="H2" s="4"/>
      <c r="I2" s="4"/>
      <c r="J2" s="4"/>
      <c r="K2" s="4"/>
      <c r="L2" s="4"/>
    </row>
    <row r="3" spans="1:12">
      <c r="H3" s="4" t="s">
        <v>78</v>
      </c>
      <c r="I3" s="4"/>
      <c r="J3" s="4"/>
      <c r="K3" s="4"/>
      <c r="L3" s="4"/>
    </row>
    <row r="4" spans="1:12">
      <c r="H4" s="1" t="s">
        <v>53</v>
      </c>
      <c r="I4" s="2"/>
      <c r="J4" s="2"/>
      <c r="K4" s="2"/>
    </row>
    <row r="5" spans="1:12" ht="15.75">
      <c r="B5" s="5" t="s">
        <v>79</v>
      </c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30.75" customHeight="1">
      <c r="B6" s="6" t="s">
        <v>99</v>
      </c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.75">
      <c r="B7" s="5" t="s">
        <v>100</v>
      </c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>
      <c r="B8" s="7">
        <v>25538000000</v>
      </c>
      <c r="C8" s="7"/>
    </row>
    <row r="9" spans="1:12">
      <c r="B9" s="8" t="s">
        <v>1</v>
      </c>
      <c r="C9" s="8"/>
    </row>
    <row r="10" spans="1:12" ht="72.75" customHeight="1">
      <c r="A10" s="9" t="s">
        <v>139</v>
      </c>
      <c r="B10" s="10" t="s">
        <v>80</v>
      </c>
      <c r="C10" s="10" t="s">
        <v>81</v>
      </c>
      <c r="D10" s="10" t="s">
        <v>4</v>
      </c>
      <c r="E10" s="11" t="s">
        <v>2</v>
      </c>
      <c r="F10" s="12" t="s">
        <v>82</v>
      </c>
      <c r="G10" s="13" t="s">
        <v>83</v>
      </c>
      <c r="H10" s="13" t="s">
        <v>84</v>
      </c>
      <c r="I10" s="13" t="s">
        <v>3</v>
      </c>
      <c r="J10" s="13" t="s">
        <v>85</v>
      </c>
      <c r="K10" s="13" t="s">
        <v>117</v>
      </c>
      <c r="L10" s="13" t="s">
        <v>118</v>
      </c>
    </row>
    <row r="11" spans="1:12" ht="25.5" hidden="1">
      <c r="A11" s="14"/>
      <c r="B11" s="15">
        <v>1200000</v>
      </c>
      <c r="C11" s="16">
        <v>12</v>
      </c>
      <c r="D11" s="15"/>
      <c r="E11" s="17" t="s">
        <v>8</v>
      </c>
      <c r="F11" s="18"/>
      <c r="G11" s="18"/>
      <c r="H11" s="18"/>
      <c r="I11" s="18"/>
      <c r="J11" s="19"/>
      <c r="K11" s="20">
        <f>K12</f>
        <v>0</v>
      </c>
      <c r="L11" s="18"/>
    </row>
    <row r="12" spans="1:12" ht="27" hidden="1" customHeight="1">
      <c r="A12" s="14"/>
      <c r="B12" s="21">
        <v>1217330</v>
      </c>
      <c r="C12" s="21">
        <v>7330</v>
      </c>
      <c r="D12" s="22" t="s">
        <v>18</v>
      </c>
      <c r="E12" s="17" t="s">
        <v>39</v>
      </c>
      <c r="F12" s="18"/>
      <c r="G12" s="18"/>
      <c r="H12" s="18"/>
      <c r="I12" s="18"/>
      <c r="K12" s="20">
        <f>K13+K14</f>
        <v>0</v>
      </c>
      <c r="L12" s="18"/>
    </row>
    <row r="13" spans="1:12" ht="39.75" hidden="1" customHeight="1">
      <c r="A13" s="14"/>
      <c r="B13" s="19"/>
      <c r="C13" s="23">
        <v>3122</v>
      </c>
      <c r="D13" s="24"/>
      <c r="E13" s="25" t="s">
        <v>36</v>
      </c>
      <c r="F13" s="26" t="s">
        <v>96</v>
      </c>
      <c r="G13" s="18"/>
      <c r="H13" s="18"/>
      <c r="I13" s="18"/>
      <c r="J13" s="19"/>
      <c r="K13" s="27"/>
      <c r="L13" s="18">
        <v>100</v>
      </c>
    </row>
    <row r="14" spans="1:12" ht="30" hidden="1" customHeight="1">
      <c r="A14" s="14"/>
      <c r="B14" s="19"/>
      <c r="C14" s="28">
        <v>3142</v>
      </c>
      <c r="D14" s="19"/>
      <c r="E14" s="29" t="s">
        <v>38</v>
      </c>
      <c r="F14" s="30" t="s">
        <v>86</v>
      </c>
      <c r="G14" s="18"/>
      <c r="H14" s="18"/>
      <c r="I14" s="18"/>
      <c r="K14" s="27"/>
      <c r="L14" s="18">
        <v>100</v>
      </c>
    </row>
    <row r="15" spans="1:12" ht="17.25" hidden="1" customHeight="1">
      <c r="A15" s="14"/>
      <c r="B15" s="18"/>
      <c r="C15" s="18"/>
      <c r="D15" s="18"/>
      <c r="E15" s="18"/>
      <c r="F15" s="15" t="s">
        <v>10</v>
      </c>
      <c r="G15" s="18"/>
      <c r="H15" s="18"/>
      <c r="I15" s="18"/>
      <c r="J15" s="19"/>
      <c r="K15" s="20">
        <f>K11</f>
        <v>0</v>
      </c>
      <c r="L15" s="18"/>
    </row>
    <row r="16" spans="1:12" ht="18.75" customHeight="1">
      <c r="A16" s="28">
        <v>1</v>
      </c>
      <c r="B16" s="31" t="s">
        <v>11</v>
      </c>
      <c r="C16" s="32" t="s">
        <v>13</v>
      </c>
      <c r="D16" s="14"/>
      <c r="E16" s="33" t="s">
        <v>12</v>
      </c>
      <c r="F16" s="14"/>
      <c r="G16" s="14"/>
      <c r="H16" s="14"/>
      <c r="I16" s="14"/>
      <c r="J16" s="19"/>
      <c r="K16" s="34">
        <f>K17</f>
        <v>547000</v>
      </c>
      <c r="L16" s="14"/>
    </row>
    <row r="17" spans="1:15" ht="37.5" customHeight="1">
      <c r="A17" s="28">
        <v>2</v>
      </c>
      <c r="B17" s="35" t="s">
        <v>56</v>
      </c>
      <c r="C17" s="36" t="s">
        <v>14</v>
      </c>
      <c r="D17" s="36" t="s">
        <v>15</v>
      </c>
      <c r="E17" s="17" t="s">
        <v>62</v>
      </c>
      <c r="F17" s="14"/>
      <c r="G17" s="14"/>
      <c r="H17" s="14"/>
      <c r="I17" s="14"/>
      <c r="J17" s="19"/>
      <c r="K17" s="34">
        <f>K18</f>
        <v>547000</v>
      </c>
      <c r="L17" s="14"/>
    </row>
    <row r="18" spans="1:15" ht="33.75" customHeight="1">
      <c r="A18" s="28">
        <v>3</v>
      </c>
      <c r="B18" s="14"/>
      <c r="C18" s="37" t="s">
        <v>16</v>
      </c>
      <c r="D18" s="14"/>
      <c r="E18" s="25" t="s">
        <v>17</v>
      </c>
      <c r="F18" s="30" t="s">
        <v>124</v>
      </c>
      <c r="G18" s="14"/>
      <c r="H18" s="14"/>
      <c r="I18" s="14"/>
      <c r="J18" s="19"/>
      <c r="K18" s="38">
        <v>547000</v>
      </c>
      <c r="L18" s="14"/>
      <c r="M18" s="3"/>
      <c r="N18" s="3"/>
      <c r="O18" s="3"/>
    </row>
    <row r="19" spans="1:15" ht="30" hidden="1" customHeight="1">
      <c r="A19" s="28"/>
      <c r="B19" s="31" t="s">
        <v>69</v>
      </c>
      <c r="C19" s="32" t="s">
        <v>70</v>
      </c>
      <c r="D19" s="31" t="s">
        <v>71</v>
      </c>
      <c r="E19" s="39" t="s">
        <v>72</v>
      </c>
      <c r="F19" s="15"/>
      <c r="G19" s="40"/>
      <c r="H19" s="40"/>
      <c r="I19" s="40"/>
      <c r="J19" s="41"/>
      <c r="K19" s="34">
        <f>K20</f>
        <v>0</v>
      </c>
      <c r="L19" s="14"/>
      <c r="M19" s="3"/>
      <c r="N19" s="3"/>
      <c r="O19" s="3"/>
    </row>
    <row r="20" spans="1:15" ht="36" hidden="1" customHeight="1">
      <c r="A20" s="28"/>
      <c r="B20" s="14"/>
      <c r="C20" s="37" t="s">
        <v>16</v>
      </c>
      <c r="D20" s="14"/>
      <c r="E20" s="25" t="s">
        <v>17</v>
      </c>
      <c r="F20" s="42" t="s">
        <v>76</v>
      </c>
      <c r="G20" s="14"/>
      <c r="H20" s="14"/>
      <c r="I20" s="14"/>
      <c r="J20" s="41"/>
      <c r="K20" s="38">
        <f>15000+1100-16100</f>
        <v>0</v>
      </c>
      <c r="L20" s="14"/>
      <c r="M20" s="3"/>
      <c r="N20" s="3"/>
      <c r="O20" s="3"/>
    </row>
    <row r="21" spans="1:15" ht="12.75" customHeight="1">
      <c r="A21" s="28">
        <v>4</v>
      </c>
      <c r="B21" s="43" t="s">
        <v>5</v>
      </c>
      <c r="C21" s="43" t="s">
        <v>6</v>
      </c>
      <c r="D21" s="43"/>
      <c r="E21" s="33" t="s">
        <v>7</v>
      </c>
      <c r="F21" s="18"/>
      <c r="G21" s="14"/>
      <c r="H21" s="14"/>
      <c r="I21" s="14"/>
      <c r="J21" s="19"/>
      <c r="K21" s="34">
        <f>K22+K30+K40</f>
        <v>22626934</v>
      </c>
      <c r="L21" s="14"/>
    </row>
    <row r="22" spans="1:15" ht="12.75" customHeight="1">
      <c r="A22" s="28">
        <v>5</v>
      </c>
      <c r="B22" s="31" t="s">
        <v>19</v>
      </c>
      <c r="C22" s="32" t="s">
        <v>20</v>
      </c>
      <c r="D22" s="32" t="s">
        <v>54</v>
      </c>
      <c r="E22" s="17" t="s">
        <v>21</v>
      </c>
      <c r="F22" s="18"/>
      <c r="G22" s="14"/>
      <c r="H22" s="14"/>
      <c r="I22" s="14"/>
      <c r="J22" s="19"/>
      <c r="K22" s="34">
        <f>K23+K24+K25+K26+K27+K28+K29</f>
        <v>1025000</v>
      </c>
      <c r="L22" s="14"/>
    </row>
    <row r="23" spans="1:15" ht="33" customHeight="1">
      <c r="A23" s="28">
        <v>6</v>
      </c>
      <c r="B23" s="44"/>
      <c r="C23" s="37" t="s">
        <v>16</v>
      </c>
      <c r="D23" s="28"/>
      <c r="E23" s="25" t="s">
        <v>17</v>
      </c>
      <c r="F23" s="45" t="s">
        <v>87</v>
      </c>
      <c r="G23" s="14"/>
      <c r="H23" s="14"/>
      <c r="I23" s="14"/>
      <c r="J23" s="19"/>
      <c r="K23" s="38">
        <v>50000</v>
      </c>
      <c r="L23" s="19"/>
    </row>
    <row r="24" spans="1:15" ht="23.25" customHeight="1">
      <c r="A24" s="28">
        <v>7</v>
      </c>
      <c r="B24" s="44"/>
      <c r="C24" s="37" t="s">
        <v>57</v>
      </c>
      <c r="D24" s="46"/>
      <c r="E24" s="25" t="s">
        <v>9</v>
      </c>
      <c r="F24" s="45" t="s">
        <v>107</v>
      </c>
      <c r="G24" s="14"/>
      <c r="H24" s="14"/>
      <c r="I24" s="14"/>
      <c r="K24" s="38">
        <v>250000</v>
      </c>
      <c r="L24" s="19"/>
    </row>
    <row r="25" spans="1:15" ht="23.25" customHeight="1">
      <c r="A25" s="28">
        <v>8</v>
      </c>
      <c r="B25" s="44"/>
      <c r="C25" s="37" t="s">
        <v>57</v>
      </c>
      <c r="D25" s="46"/>
      <c r="E25" s="25" t="s">
        <v>9</v>
      </c>
      <c r="F25" s="45" t="s">
        <v>108</v>
      </c>
      <c r="G25" s="14"/>
      <c r="H25" s="14"/>
      <c r="I25" s="14"/>
      <c r="J25" s="38"/>
      <c r="K25" s="38">
        <v>100000</v>
      </c>
      <c r="L25" s="19"/>
    </row>
    <row r="26" spans="1:15" ht="23.25" customHeight="1">
      <c r="A26" s="28">
        <v>9</v>
      </c>
      <c r="B26" s="44"/>
      <c r="C26" s="37" t="s">
        <v>57</v>
      </c>
      <c r="D26" s="46"/>
      <c r="E26" s="25" t="s">
        <v>9</v>
      </c>
      <c r="F26" s="45" t="s">
        <v>109</v>
      </c>
      <c r="G26" s="14"/>
      <c r="H26" s="14"/>
      <c r="I26" s="14"/>
      <c r="J26" s="38"/>
      <c r="K26" s="38">
        <v>175000</v>
      </c>
      <c r="L26" s="19"/>
    </row>
    <row r="27" spans="1:15" ht="23.25" customHeight="1">
      <c r="A27" s="28">
        <v>10</v>
      </c>
      <c r="B27" s="44"/>
      <c r="C27" s="37" t="s">
        <v>57</v>
      </c>
      <c r="D27" s="46"/>
      <c r="E27" s="25" t="s">
        <v>9</v>
      </c>
      <c r="F27" s="45" t="s">
        <v>110</v>
      </c>
      <c r="G27" s="14"/>
      <c r="H27" s="14"/>
      <c r="I27" s="14"/>
      <c r="J27" s="47"/>
      <c r="K27" s="38">
        <v>150000</v>
      </c>
      <c r="L27" s="19"/>
    </row>
    <row r="28" spans="1:15" ht="36.75" customHeight="1">
      <c r="A28" s="28">
        <v>11</v>
      </c>
      <c r="B28" s="44"/>
      <c r="C28" s="37" t="s">
        <v>57</v>
      </c>
      <c r="D28" s="46"/>
      <c r="E28" s="25" t="s">
        <v>9</v>
      </c>
      <c r="F28" s="45" t="s">
        <v>88</v>
      </c>
      <c r="G28" s="14"/>
      <c r="H28" s="14"/>
      <c r="I28" s="14"/>
      <c r="J28" s="38"/>
      <c r="K28" s="38">
        <v>150000</v>
      </c>
      <c r="L28" s="19"/>
    </row>
    <row r="29" spans="1:15" ht="36.75" customHeight="1">
      <c r="A29" s="28">
        <v>12</v>
      </c>
      <c r="B29" s="44"/>
      <c r="C29" s="37" t="s">
        <v>57</v>
      </c>
      <c r="D29" s="46"/>
      <c r="E29" s="25" t="s">
        <v>9</v>
      </c>
      <c r="F29" s="45" t="s">
        <v>89</v>
      </c>
      <c r="G29" s="14"/>
      <c r="H29" s="14"/>
      <c r="I29" s="14"/>
      <c r="J29" s="38"/>
      <c r="K29" s="38">
        <v>150000</v>
      </c>
      <c r="L29" s="19"/>
    </row>
    <row r="30" spans="1:15" ht="39.75" customHeight="1">
      <c r="A30" s="28">
        <v>13</v>
      </c>
      <c r="B30" s="36" t="s">
        <v>59</v>
      </c>
      <c r="C30" s="36" t="s">
        <v>61</v>
      </c>
      <c r="D30" s="36" t="s">
        <v>22</v>
      </c>
      <c r="E30" s="48" t="s">
        <v>60</v>
      </c>
      <c r="F30" s="49"/>
      <c r="G30" s="19"/>
      <c r="H30" s="19"/>
      <c r="I30" s="19"/>
      <c r="K30" s="34">
        <f>K31+K32+K33+K34+K35+K36+K37+K38+K39</f>
        <v>14247000</v>
      </c>
      <c r="L30" s="19"/>
    </row>
    <row r="31" spans="1:15" ht="31.5" customHeight="1">
      <c r="A31" s="28">
        <v>14</v>
      </c>
      <c r="B31" s="19"/>
      <c r="C31" s="37" t="s">
        <v>16</v>
      </c>
      <c r="D31" s="28"/>
      <c r="E31" s="25" t="s">
        <v>17</v>
      </c>
      <c r="F31" s="45" t="s">
        <v>134</v>
      </c>
      <c r="G31" s="19"/>
      <c r="H31" s="19"/>
      <c r="I31" s="19"/>
      <c r="J31" s="38"/>
      <c r="K31" s="38">
        <v>325000</v>
      </c>
      <c r="L31" s="19"/>
    </row>
    <row r="32" spans="1:15" ht="23.25" customHeight="1">
      <c r="A32" s="28">
        <v>15</v>
      </c>
      <c r="B32" s="19"/>
      <c r="C32" s="37" t="s">
        <v>57</v>
      </c>
      <c r="D32" s="46"/>
      <c r="E32" s="25" t="s">
        <v>9</v>
      </c>
      <c r="F32" s="45" t="s">
        <v>111</v>
      </c>
      <c r="G32" s="19"/>
      <c r="H32" s="19"/>
      <c r="I32" s="19"/>
      <c r="J32" s="38"/>
      <c r="K32" s="38">
        <v>180000</v>
      </c>
      <c r="L32" s="19"/>
    </row>
    <row r="33" spans="1:12" ht="20.25" customHeight="1">
      <c r="A33" s="28">
        <v>16</v>
      </c>
      <c r="B33" s="19"/>
      <c r="C33" s="37" t="s">
        <v>57</v>
      </c>
      <c r="D33" s="46"/>
      <c r="E33" s="25" t="s">
        <v>9</v>
      </c>
      <c r="F33" s="45" t="s">
        <v>112</v>
      </c>
      <c r="G33" s="19"/>
      <c r="H33" s="19"/>
      <c r="I33" s="19"/>
      <c r="J33" s="38"/>
      <c r="K33" s="38">
        <v>6000000</v>
      </c>
      <c r="L33" s="19"/>
    </row>
    <row r="34" spans="1:12" ht="43.5" customHeight="1">
      <c r="A34" s="28">
        <v>17</v>
      </c>
      <c r="B34" s="19"/>
      <c r="C34" s="37" t="s">
        <v>57</v>
      </c>
      <c r="D34" s="46"/>
      <c r="E34" s="25" t="s">
        <v>9</v>
      </c>
      <c r="F34" s="45" t="s">
        <v>113</v>
      </c>
      <c r="G34" s="19"/>
      <c r="H34" s="19"/>
      <c r="I34" s="19"/>
      <c r="J34" s="38"/>
      <c r="K34" s="38">
        <f>6722000+120000</f>
        <v>6842000</v>
      </c>
      <c r="L34" s="19"/>
    </row>
    <row r="35" spans="1:12" ht="32.25" customHeight="1">
      <c r="A35" s="28">
        <v>18</v>
      </c>
      <c r="B35" s="19"/>
      <c r="C35" s="37" t="s">
        <v>57</v>
      </c>
      <c r="D35" s="46"/>
      <c r="E35" s="25" t="s">
        <v>9</v>
      </c>
      <c r="F35" s="45" t="s">
        <v>114</v>
      </c>
      <c r="G35" s="19"/>
      <c r="H35" s="19"/>
      <c r="I35" s="19"/>
      <c r="J35" s="38"/>
      <c r="K35" s="38">
        <v>150000</v>
      </c>
      <c r="L35" s="19"/>
    </row>
    <row r="36" spans="1:12" ht="29.25" customHeight="1">
      <c r="A36" s="28">
        <v>19</v>
      </c>
      <c r="B36" s="19"/>
      <c r="C36" s="37" t="s">
        <v>57</v>
      </c>
      <c r="D36" s="46"/>
      <c r="E36" s="25" t="s">
        <v>9</v>
      </c>
      <c r="F36" s="45" t="s">
        <v>98</v>
      </c>
      <c r="G36" s="19"/>
      <c r="H36" s="19"/>
      <c r="I36" s="19"/>
      <c r="J36" s="38"/>
      <c r="K36" s="38">
        <v>75000</v>
      </c>
      <c r="L36" s="19"/>
    </row>
    <row r="37" spans="1:12" ht="15">
      <c r="A37" s="28">
        <v>20</v>
      </c>
      <c r="B37" s="19"/>
      <c r="C37" s="37" t="s">
        <v>57</v>
      </c>
      <c r="D37" s="46"/>
      <c r="E37" s="25" t="s">
        <v>9</v>
      </c>
      <c r="F37" s="45" t="s">
        <v>90</v>
      </c>
      <c r="G37" s="19"/>
      <c r="H37" s="19"/>
      <c r="I37" s="19"/>
      <c r="J37" s="38"/>
      <c r="K37" s="38">
        <v>75000</v>
      </c>
      <c r="L37" s="19"/>
    </row>
    <row r="38" spans="1:12" ht="30">
      <c r="A38" s="28">
        <v>21</v>
      </c>
      <c r="B38" s="19"/>
      <c r="C38" s="37" t="s">
        <v>57</v>
      </c>
      <c r="D38" s="46"/>
      <c r="E38" s="25" t="s">
        <v>9</v>
      </c>
      <c r="F38" s="45" t="s">
        <v>115</v>
      </c>
      <c r="G38" s="19"/>
      <c r="H38" s="19"/>
      <c r="I38" s="19"/>
      <c r="J38" s="38"/>
      <c r="K38" s="38">
        <v>300000</v>
      </c>
      <c r="L38" s="19"/>
    </row>
    <row r="39" spans="1:12" ht="29.25" customHeight="1">
      <c r="A39" s="28">
        <v>22</v>
      </c>
      <c r="B39" s="19"/>
      <c r="C39" s="37" t="s">
        <v>57</v>
      </c>
      <c r="D39" s="46"/>
      <c r="E39" s="25" t="s">
        <v>9</v>
      </c>
      <c r="F39" s="45" t="s">
        <v>128</v>
      </c>
      <c r="G39" s="19"/>
      <c r="H39" s="19"/>
      <c r="I39" s="19"/>
      <c r="J39" s="38"/>
      <c r="K39" s="38">
        <v>300000</v>
      </c>
      <c r="L39" s="19"/>
    </row>
    <row r="40" spans="1:12" s="2" customFormat="1" ht="18.75" customHeight="1">
      <c r="A40" s="28">
        <v>23</v>
      </c>
      <c r="B40" s="31" t="s">
        <v>129</v>
      </c>
      <c r="C40" s="32" t="s">
        <v>130</v>
      </c>
      <c r="D40" s="50" t="s">
        <v>18</v>
      </c>
      <c r="E40" s="39" t="s">
        <v>131</v>
      </c>
      <c r="F40" s="17"/>
      <c r="G40" s="51"/>
      <c r="H40" s="51"/>
      <c r="I40" s="51"/>
      <c r="J40" s="34"/>
      <c r="K40" s="34">
        <f>K41</f>
        <v>7354934</v>
      </c>
      <c r="L40" s="14"/>
    </row>
    <row r="41" spans="1:12" s="2" customFormat="1" ht="79.5" customHeight="1">
      <c r="A41" s="28">
        <v>24</v>
      </c>
      <c r="B41" s="19"/>
      <c r="C41" s="28">
        <v>3142</v>
      </c>
      <c r="D41" s="19"/>
      <c r="E41" s="29" t="s">
        <v>38</v>
      </c>
      <c r="F41" s="52" t="s">
        <v>132</v>
      </c>
      <c r="G41" s="19"/>
      <c r="H41" s="19"/>
      <c r="I41" s="19"/>
      <c r="J41" s="38"/>
      <c r="K41" s="38">
        <v>7354934</v>
      </c>
      <c r="L41" s="14"/>
    </row>
    <row r="42" spans="1:12" ht="27.75" customHeight="1">
      <c r="A42" s="28">
        <v>25</v>
      </c>
      <c r="B42" s="31" t="s">
        <v>23</v>
      </c>
      <c r="C42" s="32" t="s">
        <v>26</v>
      </c>
      <c r="D42" s="46"/>
      <c r="E42" s="15" t="s">
        <v>24</v>
      </c>
      <c r="F42" s="14"/>
      <c r="G42" s="19"/>
      <c r="H42" s="19"/>
      <c r="I42" s="19"/>
      <c r="J42" s="34"/>
      <c r="K42" s="34">
        <f>K43</f>
        <v>700000</v>
      </c>
      <c r="L42" s="19"/>
    </row>
    <row r="43" spans="1:12" ht="51.75" customHeight="1">
      <c r="A43" s="28">
        <v>26</v>
      </c>
      <c r="B43" s="31" t="s">
        <v>74</v>
      </c>
      <c r="C43" s="32" t="s">
        <v>77</v>
      </c>
      <c r="D43" s="53">
        <v>1020</v>
      </c>
      <c r="E43" s="15" t="s">
        <v>75</v>
      </c>
      <c r="F43" s="14"/>
      <c r="G43" s="19"/>
      <c r="H43" s="19"/>
      <c r="I43" s="19"/>
      <c r="J43" s="34"/>
      <c r="K43" s="34">
        <f>K44+K45</f>
        <v>700000</v>
      </c>
      <c r="L43" s="19"/>
    </row>
    <row r="44" spans="1:12" ht="68.25" customHeight="1">
      <c r="A44" s="28">
        <v>27</v>
      </c>
      <c r="B44" s="31"/>
      <c r="C44" s="37" t="s">
        <v>57</v>
      </c>
      <c r="D44" s="46"/>
      <c r="E44" s="25" t="s">
        <v>9</v>
      </c>
      <c r="F44" s="52" t="s">
        <v>116</v>
      </c>
      <c r="G44" s="19"/>
      <c r="H44" s="19"/>
      <c r="I44" s="19"/>
      <c r="J44" s="38"/>
      <c r="K44" s="38">
        <v>250000</v>
      </c>
      <c r="L44" s="19"/>
    </row>
    <row r="45" spans="1:12" ht="53.25" customHeight="1">
      <c r="A45" s="28">
        <v>28</v>
      </c>
      <c r="B45" s="31"/>
      <c r="C45" s="37" t="s">
        <v>57</v>
      </c>
      <c r="D45" s="46"/>
      <c r="E45" s="25" t="s">
        <v>9</v>
      </c>
      <c r="F45" s="54" t="s">
        <v>91</v>
      </c>
      <c r="G45" s="19"/>
      <c r="H45" s="19"/>
      <c r="I45" s="19"/>
      <c r="J45" s="38"/>
      <c r="K45" s="38">
        <v>450000</v>
      </c>
      <c r="L45" s="19"/>
    </row>
    <row r="46" spans="1:12" ht="25.5">
      <c r="A46" s="28">
        <v>29</v>
      </c>
      <c r="B46" s="31" t="s">
        <v>25</v>
      </c>
      <c r="C46" s="53">
        <v>10</v>
      </c>
      <c r="D46" s="55"/>
      <c r="E46" s="15" t="s">
        <v>27</v>
      </c>
      <c r="F46" s="14"/>
      <c r="G46" s="19"/>
      <c r="H46" s="19"/>
      <c r="I46" s="19"/>
      <c r="J46" s="34"/>
      <c r="K46" s="34">
        <f>K47+K49+K51+K53</f>
        <v>4256800</v>
      </c>
      <c r="L46" s="19"/>
    </row>
    <row r="47" spans="1:12" ht="25.5">
      <c r="A47" s="28">
        <v>30</v>
      </c>
      <c r="B47" s="56" t="s">
        <v>63</v>
      </c>
      <c r="C47" s="56" t="s">
        <v>64</v>
      </c>
      <c r="D47" s="56" t="s">
        <v>31</v>
      </c>
      <c r="E47" s="39" t="s">
        <v>65</v>
      </c>
      <c r="F47" s="14"/>
      <c r="G47" s="19"/>
      <c r="H47" s="19"/>
      <c r="I47" s="19"/>
      <c r="J47" s="34"/>
      <c r="K47" s="34">
        <f>K48</f>
        <v>76900</v>
      </c>
      <c r="L47" s="19"/>
    </row>
    <row r="48" spans="1:12" ht="44.25" customHeight="1">
      <c r="A48" s="28">
        <v>31</v>
      </c>
      <c r="B48" s="57"/>
      <c r="C48" s="37" t="s">
        <v>16</v>
      </c>
      <c r="D48" s="14"/>
      <c r="E48" s="25" t="s">
        <v>17</v>
      </c>
      <c r="F48" s="45" t="s">
        <v>137</v>
      </c>
      <c r="G48" s="19"/>
      <c r="H48" s="19"/>
      <c r="I48" s="19"/>
      <c r="J48" s="38"/>
      <c r="K48" s="38">
        <v>76900</v>
      </c>
      <c r="L48" s="19"/>
    </row>
    <row r="49" spans="1:12" ht="15">
      <c r="A49" s="28">
        <v>32</v>
      </c>
      <c r="B49" s="31" t="s">
        <v>28</v>
      </c>
      <c r="C49" s="53">
        <v>4030</v>
      </c>
      <c r="D49" s="56" t="s">
        <v>29</v>
      </c>
      <c r="E49" s="39" t="s">
        <v>30</v>
      </c>
      <c r="F49" s="58"/>
      <c r="G49" s="19"/>
      <c r="H49" s="19"/>
      <c r="I49" s="19"/>
      <c r="J49" s="34"/>
      <c r="K49" s="34">
        <f>K50</f>
        <v>49900</v>
      </c>
      <c r="L49" s="19"/>
    </row>
    <row r="50" spans="1:12" ht="28.5" customHeight="1">
      <c r="A50" s="28">
        <v>33</v>
      </c>
      <c r="B50" s="57"/>
      <c r="C50" s="37" t="s">
        <v>16</v>
      </c>
      <c r="D50" s="14"/>
      <c r="E50" s="25" t="s">
        <v>17</v>
      </c>
      <c r="F50" s="45" t="s">
        <v>92</v>
      </c>
      <c r="G50" s="19"/>
      <c r="H50" s="19"/>
      <c r="I50" s="19"/>
      <c r="J50" s="38"/>
      <c r="K50" s="38">
        <v>49900</v>
      </c>
      <c r="L50" s="19"/>
    </row>
    <row r="51" spans="1:12" ht="28.5" customHeight="1">
      <c r="A51" s="28">
        <v>34</v>
      </c>
      <c r="B51" s="56" t="s">
        <v>125</v>
      </c>
      <c r="C51" s="56" t="s">
        <v>126</v>
      </c>
      <c r="D51" s="56" t="s">
        <v>29</v>
      </c>
      <c r="E51" s="39" t="s">
        <v>127</v>
      </c>
      <c r="F51" s="45"/>
      <c r="G51" s="19"/>
      <c r="H51" s="19"/>
      <c r="I51" s="19"/>
      <c r="J51" s="38"/>
      <c r="K51" s="34">
        <f>K52</f>
        <v>1530000</v>
      </c>
      <c r="L51" s="19"/>
    </row>
    <row r="52" spans="1:12" ht="123" customHeight="1">
      <c r="A52" s="28">
        <v>35</v>
      </c>
      <c r="B52" s="57"/>
      <c r="C52" s="37" t="s">
        <v>16</v>
      </c>
      <c r="D52" s="14"/>
      <c r="E52" s="25" t="s">
        <v>17</v>
      </c>
      <c r="F52" s="59" t="s">
        <v>135</v>
      </c>
      <c r="G52" s="19"/>
      <c r="H52" s="19"/>
      <c r="I52" s="19"/>
      <c r="J52" s="38"/>
      <c r="K52" s="38">
        <v>1530000</v>
      </c>
      <c r="L52" s="19"/>
    </row>
    <row r="53" spans="1:12" ht="32.25" customHeight="1">
      <c r="A53" s="28">
        <v>36</v>
      </c>
      <c r="B53" s="31" t="s">
        <v>102</v>
      </c>
      <c r="C53" s="28">
        <v>7340</v>
      </c>
      <c r="D53" s="35" t="s">
        <v>18</v>
      </c>
      <c r="E53" s="48" t="s">
        <v>103</v>
      </c>
      <c r="F53" s="59"/>
      <c r="G53" s="19"/>
      <c r="H53" s="19"/>
      <c r="I53" s="19"/>
      <c r="J53" s="38"/>
      <c r="K53" s="34">
        <f>K54</f>
        <v>2600000</v>
      </c>
      <c r="L53" s="19"/>
    </row>
    <row r="54" spans="1:12" ht="45.75" customHeight="1">
      <c r="A54" s="28">
        <v>37</v>
      </c>
      <c r="B54" s="31"/>
      <c r="C54" s="37" t="s">
        <v>105</v>
      </c>
      <c r="D54" s="28"/>
      <c r="E54" s="25" t="s">
        <v>106</v>
      </c>
      <c r="F54" s="45" t="s">
        <v>104</v>
      </c>
      <c r="G54" s="19"/>
      <c r="H54" s="19"/>
      <c r="I54" s="19"/>
      <c r="J54" s="38"/>
      <c r="K54" s="38">
        <v>2600000</v>
      </c>
      <c r="L54" s="19"/>
    </row>
    <row r="55" spans="1:12" ht="25.5">
      <c r="A55" s="28">
        <v>38</v>
      </c>
      <c r="B55" s="31" t="s">
        <v>32</v>
      </c>
      <c r="C55" s="53">
        <v>11</v>
      </c>
      <c r="D55" s="55"/>
      <c r="E55" s="60" t="s">
        <v>33</v>
      </c>
      <c r="F55" s="14"/>
      <c r="G55" s="19"/>
      <c r="H55" s="19"/>
      <c r="I55" s="19"/>
      <c r="J55" s="34"/>
      <c r="K55" s="34">
        <f>K56</f>
        <v>1100000</v>
      </c>
      <c r="L55" s="19"/>
    </row>
    <row r="56" spans="1:12" ht="63.75">
      <c r="A56" s="28">
        <v>39</v>
      </c>
      <c r="B56" s="56" t="s">
        <v>50</v>
      </c>
      <c r="C56" s="56" t="s">
        <v>51</v>
      </c>
      <c r="D56" s="56" t="s">
        <v>49</v>
      </c>
      <c r="E56" s="39" t="s">
        <v>52</v>
      </c>
      <c r="F56" s="14"/>
      <c r="G56" s="19"/>
      <c r="H56" s="19"/>
      <c r="I56" s="19"/>
      <c r="J56" s="34"/>
      <c r="K56" s="34">
        <f>K57+K58</f>
        <v>1100000</v>
      </c>
      <c r="L56" s="19"/>
    </row>
    <row r="57" spans="1:12" ht="30">
      <c r="A57" s="28">
        <v>40</v>
      </c>
      <c r="B57" s="31"/>
      <c r="C57" s="37" t="s">
        <v>57</v>
      </c>
      <c r="D57" s="14"/>
      <c r="E57" s="25" t="s">
        <v>9</v>
      </c>
      <c r="F57" s="30" t="s">
        <v>93</v>
      </c>
      <c r="G57" s="19"/>
      <c r="H57" s="19"/>
      <c r="I57" s="19"/>
      <c r="J57" s="38"/>
      <c r="K57" s="38">
        <v>600000</v>
      </c>
      <c r="L57" s="19"/>
    </row>
    <row r="58" spans="1:12" ht="35.25" customHeight="1">
      <c r="A58" s="28">
        <v>41</v>
      </c>
      <c r="B58" s="31"/>
      <c r="C58" s="37" t="s">
        <v>57</v>
      </c>
      <c r="D58" s="14"/>
      <c r="E58" s="25" t="s">
        <v>9</v>
      </c>
      <c r="F58" s="61" t="s">
        <v>136</v>
      </c>
      <c r="G58" s="19"/>
      <c r="H58" s="19"/>
      <c r="I58" s="19"/>
      <c r="J58" s="38"/>
      <c r="K58" s="38">
        <v>500000</v>
      </c>
      <c r="L58" s="19"/>
    </row>
    <row r="59" spans="1:12" ht="25.5">
      <c r="A59" s="28">
        <v>42</v>
      </c>
      <c r="B59" s="32" t="s">
        <v>34</v>
      </c>
      <c r="C59" s="62">
        <v>12</v>
      </c>
      <c r="D59" s="63"/>
      <c r="E59" s="33" t="s">
        <v>35</v>
      </c>
      <c r="F59" s="64"/>
      <c r="G59" s="19"/>
      <c r="H59" s="19"/>
      <c r="I59" s="19"/>
      <c r="J59" s="34"/>
      <c r="K59" s="34">
        <f>K60+K62+K69</f>
        <v>35980000</v>
      </c>
      <c r="L59" s="19"/>
    </row>
    <row r="60" spans="1:12" ht="25.5">
      <c r="A60" s="28">
        <v>43</v>
      </c>
      <c r="B60" s="65">
        <v>1217322</v>
      </c>
      <c r="C60" s="65">
        <v>7322</v>
      </c>
      <c r="D60" s="66" t="s">
        <v>18</v>
      </c>
      <c r="E60" s="48" t="s">
        <v>122</v>
      </c>
      <c r="F60" s="45"/>
      <c r="G60" s="19"/>
      <c r="H60" s="19"/>
      <c r="I60" s="19"/>
      <c r="J60" s="34"/>
      <c r="K60" s="34">
        <f>K61</f>
        <v>5000000</v>
      </c>
      <c r="L60" s="19"/>
    </row>
    <row r="61" spans="1:12" ht="50.25" customHeight="1">
      <c r="A61" s="28">
        <v>44</v>
      </c>
      <c r="B61" s="14"/>
      <c r="C61" s="28">
        <v>3142</v>
      </c>
      <c r="D61" s="19"/>
      <c r="E61" s="29" t="s">
        <v>38</v>
      </c>
      <c r="F61" s="67" t="s">
        <v>123</v>
      </c>
      <c r="G61" s="19"/>
      <c r="H61" s="19"/>
      <c r="I61" s="19"/>
      <c r="J61" s="38"/>
      <c r="K61" s="38">
        <v>5000000</v>
      </c>
      <c r="L61" s="19"/>
    </row>
    <row r="62" spans="1:12" ht="25.5">
      <c r="A62" s="28">
        <v>45</v>
      </c>
      <c r="B62" s="21">
        <v>1217330</v>
      </c>
      <c r="C62" s="21">
        <v>7330</v>
      </c>
      <c r="D62" s="22" t="s">
        <v>18</v>
      </c>
      <c r="E62" s="17" t="s">
        <v>138</v>
      </c>
      <c r="F62" s="64"/>
      <c r="G62" s="19"/>
      <c r="H62" s="19"/>
      <c r="I62" s="19"/>
      <c r="J62" s="34"/>
      <c r="K62" s="34">
        <f>K63+K64+K65+K66+K67+K68</f>
        <v>23630000</v>
      </c>
      <c r="L62" s="19"/>
    </row>
    <row r="63" spans="1:12" s="70" customFormat="1" ht="48.75" customHeight="1">
      <c r="A63" s="28">
        <v>46</v>
      </c>
      <c r="B63" s="68"/>
      <c r="C63" s="23">
        <v>3122</v>
      </c>
      <c r="D63" s="24"/>
      <c r="E63" s="25" t="s">
        <v>36</v>
      </c>
      <c r="F63" s="30" t="s">
        <v>121</v>
      </c>
      <c r="G63" s="69"/>
      <c r="H63" s="69"/>
      <c r="I63" s="69"/>
      <c r="J63" s="38"/>
      <c r="K63" s="38">
        <v>500000</v>
      </c>
      <c r="L63" s="69"/>
    </row>
    <row r="64" spans="1:12" ht="30">
      <c r="A64" s="28">
        <v>47</v>
      </c>
      <c r="B64" s="71"/>
      <c r="C64" s="72" t="s">
        <v>37</v>
      </c>
      <c r="D64" s="73"/>
      <c r="E64" s="25" t="s">
        <v>36</v>
      </c>
      <c r="F64" s="30" t="s">
        <v>133</v>
      </c>
      <c r="G64" s="19"/>
      <c r="H64" s="19"/>
      <c r="I64" s="19"/>
      <c r="J64" s="38"/>
      <c r="K64" s="38">
        <v>50000</v>
      </c>
      <c r="L64" s="19"/>
    </row>
    <row r="65" spans="1:12" ht="30">
      <c r="A65" s="28">
        <v>48</v>
      </c>
      <c r="B65" s="71"/>
      <c r="C65" s="28">
        <v>3142</v>
      </c>
      <c r="D65" s="19"/>
      <c r="E65" s="29" t="s">
        <v>38</v>
      </c>
      <c r="F65" s="30" t="s">
        <v>86</v>
      </c>
      <c r="G65" s="19"/>
      <c r="H65" s="19"/>
      <c r="I65" s="19"/>
      <c r="J65" s="38"/>
      <c r="K65" s="38">
        <v>2000000</v>
      </c>
      <c r="L65" s="19"/>
    </row>
    <row r="66" spans="1:12" ht="25.5">
      <c r="A66" s="28">
        <v>49</v>
      </c>
      <c r="B66" s="44"/>
      <c r="C66" s="28">
        <v>3142</v>
      </c>
      <c r="D66" s="19"/>
      <c r="E66" s="29" t="s">
        <v>38</v>
      </c>
      <c r="F66" s="74" t="s">
        <v>73</v>
      </c>
      <c r="G66" s="19"/>
      <c r="H66" s="19"/>
      <c r="I66" s="19"/>
      <c r="J66" s="38"/>
      <c r="K66" s="38">
        <f>2500000+1000000</f>
        <v>3500000</v>
      </c>
      <c r="L66" s="19"/>
    </row>
    <row r="67" spans="1:12" ht="32.25" customHeight="1">
      <c r="A67" s="28">
        <v>50</v>
      </c>
      <c r="B67" s="44"/>
      <c r="C67" s="28">
        <v>3142</v>
      </c>
      <c r="D67" s="19"/>
      <c r="E67" s="29" t="s">
        <v>38</v>
      </c>
      <c r="F67" s="61" t="s">
        <v>66</v>
      </c>
      <c r="G67" s="19"/>
      <c r="H67" s="19"/>
      <c r="I67" s="19"/>
      <c r="J67" s="38"/>
      <c r="K67" s="38">
        <v>7280000</v>
      </c>
      <c r="L67" s="19"/>
    </row>
    <row r="68" spans="1:12" ht="54" customHeight="1">
      <c r="A68" s="28">
        <v>51</v>
      </c>
      <c r="B68" s="44"/>
      <c r="C68" s="28">
        <v>3142</v>
      </c>
      <c r="D68" s="19"/>
      <c r="E68" s="29" t="s">
        <v>38</v>
      </c>
      <c r="F68" s="61" t="s">
        <v>97</v>
      </c>
      <c r="G68" s="19"/>
      <c r="H68" s="19"/>
      <c r="I68" s="19"/>
      <c r="J68" s="38"/>
      <c r="K68" s="38">
        <v>10300000</v>
      </c>
      <c r="L68" s="19"/>
    </row>
    <row r="69" spans="1:12" ht="51">
      <c r="A69" s="28">
        <v>52</v>
      </c>
      <c r="B69" s="56" t="s">
        <v>40</v>
      </c>
      <c r="C69" s="75">
        <v>7461</v>
      </c>
      <c r="D69" s="56" t="s">
        <v>41</v>
      </c>
      <c r="E69" s="39" t="s">
        <v>42</v>
      </c>
      <c r="F69" s="64"/>
      <c r="G69" s="19"/>
      <c r="H69" s="19"/>
      <c r="I69" s="19"/>
      <c r="J69" s="34"/>
      <c r="K69" s="34">
        <f>K70+K71+K72+K73</f>
        <v>7350000</v>
      </c>
      <c r="L69" s="19"/>
    </row>
    <row r="70" spans="1:12" ht="30.75" customHeight="1">
      <c r="A70" s="28">
        <v>53</v>
      </c>
      <c r="B70" s="19"/>
      <c r="C70" s="76">
        <v>3132</v>
      </c>
      <c r="D70" s="76"/>
      <c r="E70" s="25" t="s">
        <v>9</v>
      </c>
      <c r="F70" s="30" t="s">
        <v>67</v>
      </c>
      <c r="G70" s="19"/>
      <c r="H70" s="19"/>
      <c r="I70" s="19"/>
      <c r="J70" s="77"/>
      <c r="K70" s="77">
        <v>2900000</v>
      </c>
      <c r="L70" s="19"/>
    </row>
    <row r="71" spans="1:12" ht="30">
      <c r="A71" s="28">
        <v>54</v>
      </c>
      <c r="B71" s="19"/>
      <c r="C71" s="76">
        <v>3132</v>
      </c>
      <c r="D71" s="76"/>
      <c r="E71" s="25" t="s">
        <v>9</v>
      </c>
      <c r="F71" s="30" t="s">
        <v>119</v>
      </c>
      <c r="G71" s="19"/>
      <c r="H71" s="19"/>
      <c r="I71" s="19"/>
      <c r="J71" s="77"/>
      <c r="K71" s="77">
        <v>50000</v>
      </c>
      <c r="L71" s="19"/>
    </row>
    <row r="72" spans="1:12" ht="30">
      <c r="A72" s="28">
        <v>55</v>
      </c>
      <c r="B72" s="19"/>
      <c r="C72" s="76">
        <v>3132</v>
      </c>
      <c r="D72" s="76"/>
      <c r="E72" s="25" t="s">
        <v>9</v>
      </c>
      <c r="F72" s="30" t="s">
        <v>140</v>
      </c>
      <c r="G72" s="19"/>
      <c r="H72" s="19"/>
      <c r="I72" s="19"/>
      <c r="J72" s="77"/>
      <c r="K72" s="77">
        <v>2800000</v>
      </c>
      <c r="L72" s="19"/>
    </row>
    <row r="73" spans="1:12" ht="84" customHeight="1">
      <c r="A73" s="28">
        <v>56</v>
      </c>
      <c r="B73" s="19"/>
      <c r="C73" s="76">
        <v>3132</v>
      </c>
      <c r="D73" s="76"/>
      <c r="E73" s="25" t="s">
        <v>9</v>
      </c>
      <c r="F73" s="61" t="s">
        <v>120</v>
      </c>
      <c r="G73" s="19"/>
      <c r="H73" s="19"/>
      <c r="I73" s="19"/>
      <c r="J73" s="77"/>
      <c r="K73" s="77">
        <v>1600000</v>
      </c>
      <c r="L73" s="19"/>
    </row>
    <row r="74" spans="1:12" ht="25.5">
      <c r="A74" s="28">
        <v>57</v>
      </c>
      <c r="B74" s="56" t="s">
        <v>45</v>
      </c>
      <c r="C74" s="60">
        <v>31</v>
      </c>
      <c r="D74" s="50"/>
      <c r="E74" s="48" t="s">
        <v>46</v>
      </c>
      <c r="F74" s="78"/>
      <c r="G74" s="19"/>
      <c r="H74" s="19"/>
      <c r="I74" s="19"/>
      <c r="J74" s="34"/>
      <c r="K74" s="34">
        <f>K75</f>
        <v>30000</v>
      </c>
      <c r="L74" s="19"/>
    </row>
    <row r="75" spans="1:12" ht="38.25">
      <c r="A75" s="28">
        <v>58</v>
      </c>
      <c r="B75" s="56" t="s">
        <v>68</v>
      </c>
      <c r="C75" s="36" t="s">
        <v>14</v>
      </c>
      <c r="D75" s="36" t="s">
        <v>15</v>
      </c>
      <c r="E75" s="17" t="s">
        <v>62</v>
      </c>
      <c r="F75" s="78"/>
      <c r="G75" s="19"/>
      <c r="H75" s="19"/>
      <c r="I75" s="19"/>
      <c r="J75" s="34"/>
      <c r="K75" s="34">
        <f>K76</f>
        <v>30000</v>
      </c>
      <c r="L75" s="19"/>
    </row>
    <row r="76" spans="1:12" ht="25.5">
      <c r="A76" s="28">
        <v>59</v>
      </c>
      <c r="B76" s="56"/>
      <c r="C76" s="37" t="s">
        <v>16</v>
      </c>
      <c r="D76" s="14"/>
      <c r="E76" s="25" t="s">
        <v>17</v>
      </c>
      <c r="F76" s="79" t="s">
        <v>101</v>
      </c>
      <c r="G76" s="19"/>
      <c r="H76" s="19"/>
      <c r="I76" s="19"/>
      <c r="J76" s="38"/>
      <c r="K76" s="38">
        <v>30000</v>
      </c>
      <c r="L76" s="19"/>
    </row>
    <row r="77" spans="1:12" ht="15">
      <c r="A77" s="28">
        <v>60</v>
      </c>
      <c r="B77" s="56" t="s">
        <v>47</v>
      </c>
      <c r="C77" s="60">
        <v>37</v>
      </c>
      <c r="D77" s="80"/>
      <c r="E77" s="39" t="s">
        <v>48</v>
      </c>
      <c r="F77" s="81"/>
      <c r="G77" s="19"/>
      <c r="H77" s="19"/>
      <c r="I77" s="19"/>
      <c r="J77" s="34"/>
      <c r="K77" s="34">
        <f>K78</f>
        <v>50000</v>
      </c>
      <c r="L77" s="19"/>
    </row>
    <row r="78" spans="1:12" ht="38.25">
      <c r="A78" s="28">
        <v>61</v>
      </c>
      <c r="B78" s="56" t="s">
        <v>94</v>
      </c>
      <c r="C78" s="36" t="s">
        <v>14</v>
      </c>
      <c r="D78" s="36" t="s">
        <v>15</v>
      </c>
      <c r="E78" s="17" t="s">
        <v>62</v>
      </c>
      <c r="F78" s="81"/>
      <c r="G78" s="19"/>
      <c r="H78" s="19"/>
      <c r="I78" s="19"/>
      <c r="J78" s="34"/>
      <c r="K78" s="34">
        <f>K79</f>
        <v>50000</v>
      </c>
      <c r="L78" s="19"/>
    </row>
    <row r="79" spans="1:12" ht="25.5">
      <c r="A79" s="28">
        <v>62</v>
      </c>
      <c r="B79" s="56"/>
      <c r="C79" s="37" t="s">
        <v>16</v>
      </c>
      <c r="D79" s="14"/>
      <c r="E79" s="25" t="s">
        <v>17</v>
      </c>
      <c r="F79" s="81" t="s">
        <v>95</v>
      </c>
      <c r="G79" s="19"/>
      <c r="H79" s="19"/>
      <c r="I79" s="19"/>
      <c r="J79" s="34"/>
      <c r="K79" s="38">
        <v>50000</v>
      </c>
      <c r="L79" s="19"/>
    </row>
    <row r="80" spans="1:12" ht="15.75">
      <c r="A80" s="28"/>
      <c r="B80" s="19"/>
      <c r="C80" s="19"/>
      <c r="D80" s="19"/>
      <c r="E80" s="19"/>
      <c r="F80" s="82" t="s">
        <v>43</v>
      </c>
      <c r="G80" s="19"/>
      <c r="H80" s="19"/>
      <c r="I80" s="19"/>
      <c r="J80" s="34"/>
      <c r="K80" s="34">
        <f>K16+K21+K42+K46+K55+K59+K74+K77</f>
        <v>65290734</v>
      </c>
      <c r="L80" s="19"/>
    </row>
    <row r="81" spans="1:12" ht="14.25">
      <c r="A81" s="28"/>
      <c r="B81" s="19"/>
      <c r="C81" s="19"/>
      <c r="D81" s="19"/>
      <c r="E81" s="19"/>
      <c r="F81" s="83" t="s">
        <v>44</v>
      </c>
      <c r="G81" s="19"/>
      <c r="H81" s="19"/>
      <c r="I81" s="19"/>
      <c r="J81" s="34"/>
      <c r="K81" s="34">
        <f>K15+K80</f>
        <v>65290734</v>
      </c>
      <c r="L81" s="19"/>
    </row>
    <row r="83" spans="1:12" ht="15.75">
      <c r="E83" s="84" t="s">
        <v>58</v>
      </c>
      <c r="F83" s="85"/>
      <c r="G83" s="85"/>
      <c r="H83" s="85"/>
      <c r="I83" s="85"/>
    </row>
  </sheetData>
  <mergeCells count="8">
    <mergeCell ref="E83:I83"/>
    <mergeCell ref="G2:L2"/>
    <mergeCell ref="H3:L3"/>
    <mergeCell ref="B9:C9"/>
    <mergeCell ref="B5:L5"/>
    <mergeCell ref="B6:L6"/>
    <mergeCell ref="B7:L7"/>
    <mergeCell ref="B8:C8"/>
  </mergeCells>
  <pageMargins left="0.43307086614173229" right="0.2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2022-11-29T11:00:33Z</cp:lastPrinted>
  <dcterms:created xsi:type="dcterms:W3CDTF">2019-12-16T13:20:45Z</dcterms:created>
  <dcterms:modified xsi:type="dcterms:W3CDTF">2022-11-29T11:00:35Z</dcterms:modified>
</cp:coreProperties>
</file>