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7520" sheetId="2" r:id="rId1"/>
  </sheets>
  <definedNames>
    <definedName name="_xlnm.Print_Area" localSheetId="0">КПК0617520!$A$1:$BM$90</definedName>
  </definedNames>
  <calcPr calcId="144525" refMode="R1C1"/>
</workbook>
</file>

<file path=xl/calcChain.xml><?xml version="1.0" encoding="utf-8"?>
<calcChain xmlns="http://schemas.openxmlformats.org/spreadsheetml/2006/main">
  <c r="BE77" i="2" l="1"/>
  <c r="BE74" i="2"/>
  <c r="BE71" i="2"/>
  <c r="BE68" i="2"/>
  <c r="U22" i="2" l="1"/>
  <c r="AO68" i="2" l="1"/>
  <c r="AR61" i="2"/>
  <c r="AB61" i="2"/>
  <c r="AC52" i="2"/>
  <c r="AS22" i="2"/>
  <c r="AW71" i="2" l="1"/>
  <c r="AJ61" i="2"/>
  <c r="AK52" i="2"/>
  <c r="AW68" i="2" s="1"/>
  <c r="AW74" i="2" s="1"/>
  <c r="I23" i="2"/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<sst xmlns="http://schemas.openxmlformats.org/spreadsheetml/2006/main" count="146" uniqueCount="109">
  <si>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</si>
  <si>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</si>
  <si>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</si>
  <si>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</si>
  <si>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</si>
  <si>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</si>
  <si>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</si>
  <si>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</si>
  <si>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</si>
  <si>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</si>
  <si>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</si>
  <si>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</si>
  <si>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</si>
  <si>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</si>
  <si>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</si>
  <si>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</si>
  <si>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</si>
  <si>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</si>
  <si>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</si>
  <si>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</si>
  <si>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</si>
  <si>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</si>
  <si>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</si>
  <si>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</si>
  <si>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</si>
  <si>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</si>
  <si>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</si>
  <si>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</si>
  <si>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</si>
  <si>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</si>
  <si>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</si>
  <si>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</si>
  <si>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</si>
  <si>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</si>
  <si>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</si>
  <si>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</si>
  <si>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</si>
  <si>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</si>
  <si>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</si>
  <si>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</si>
  <si>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</si>
  <si>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</si>
  <si>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</si>
  <si>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</si>
  <si>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</si>
  <si>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</si>
  <si>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</si>
  <si>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</si>
  <si>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</si>
  <si>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</si>
  <si>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</si>
  <si>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</si>
  <si>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</si>
  <si>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</si>
  <si>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</si>
  <si>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</si>
  <si>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</si>
  <si>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</si>
  <si>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</si>
  <si>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</si>
  <si>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</si>
  <si>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</si>
  <si>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</si>
  <si>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закладами освіти наданих законодавством повноважень</t>
  </si>
  <si>
    <t>Виконання завдань програми інформатизації закладів освіти</t>
  </si>
  <si>
    <t>Забезпечення виконання програми інформатизації закладів освіти</t>
  </si>
  <si>
    <t>Забезпечення виконання програми інформатизації Ніжинської гімназії №2</t>
  </si>
  <si>
    <t>Придбання обладнання та предметів довгострокового користування для Ніжинської гімназії №2</t>
  </si>
  <si>
    <t>УСЬОГО</t>
  </si>
  <si>
    <t>Програма інформатизації діяльності Управління освіти Ніжинської міської ради Чернігівської області</t>
  </si>
  <si>
    <t>затрат</t>
  </si>
  <si>
    <t>Z1</t>
  </si>
  <si>
    <t>обсяг видатків на придбання комп’ютерної техніки, мережевого обладнання, оргтехніки, комплектуючих та інше</t>
  </si>
  <si>
    <t>грн.</t>
  </si>
  <si>
    <t>кошторисні призначення</t>
  </si>
  <si>
    <t>обсяг видатків на оплату послуг для виконання програми інформатизації</t>
  </si>
  <si>
    <t>продукту</t>
  </si>
  <si>
    <t>кількість комп’ютерної техніки, мережевого обладнання, оргтехніки, комплектуючих та інше (КЕКВ 2210,3110)</t>
  </si>
  <si>
    <t>од.</t>
  </si>
  <si>
    <t>внутрішній облік</t>
  </si>
  <si>
    <t>кількість послуг на виконання програми інформатизації (КЕКВ 2240)</t>
  </si>
  <si>
    <t>ефективності</t>
  </si>
  <si>
    <t>середня вартість комп’ютерної техніки, мережевого обладнання, оргтехніки, комплектуючих та інше</t>
  </si>
  <si>
    <t>розрахунок (обсяг видатків/кількість комп’ютерної техніки, мережевого обладнання, оргтехніки, комплектуючих та інше)</t>
  </si>
  <si>
    <t>середня вартість послуг на виконання програми інформатизації</t>
  </si>
  <si>
    <t>розрахунок (обсяг видатків/середню вартість послуг на виконання програми інформатизації)</t>
  </si>
  <si>
    <t>якості</t>
  </si>
  <si>
    <t>рівень виконання придбання обладнання та предметів довгострокового користування та на оплату послуг для виконання програми інформатизації</t>
  </si>
  <si>
    <t>відс.</t>
  </si>
  <si>
    <t>розрахунок (касові видатки на звітний період/плановий обсяг видатків*100)</t>
  </si>
  <si>
    <t>Створення оптимальних умов для задоволення у послугах зв’язку, інформаційних потреб і реалізації прав громадян, закладами освіти на основі формування і використання електронних інформаційних ресурсів і сучасних комп`ютерних технологій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</si>
  <si>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</si>
  <si>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</si>
  <si>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</si>
  <si>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</si>
  <si>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</si>
  <si>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</si>
  <si>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</si>
  <si>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</si>
  <si>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</si>
  <si>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</si>
  <si>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</si>
  <si>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2022  рік</t>
  </si>
  <si>
    <t>0617520</t>
  </si>
  <si>
    <t>Реалізація Національної програми інформатизації</t>
  </si>
  <si>
    <t>0610000</t>
  </si>
  <si>
    <t>7520</t>
  </si>
  <si>
    <t>0460</t>
  </si>
  <si>
    <t>Конституція України, Бюджетний кодекс України, Закон України "Про державний бюджет України на 2022 рік", "Про освіту", Закон України "Про Національну програму інформатизації" від 04.02.1998 р. №74/98-ВР (зі змінами), "Про інформатизацію" від 02.10.1992 р.N 2657-XII, Накази Державного агенства з питань електронного урядування України "Про затвердження методики визначення залежності бюджетних програм до сфери інформатизації" від 14.05.2009 р. №35 та від 07.05.2020р. №67, Рішення Ніжинської міської ради VIII скликання від 21.12.2021р. №6-18/2021, Рішення Ніжинської міської ради VIII скликання від 21.12.2021р. №7-18/2021,Рішення Ніжинської міської ради VIII скликання від 20.01.2022р. №1-19/2022,Рішення Ніжинської міської ради VIIІ скликання від 24.02.2022 року №6-20/2022 «Про бюджет Ніжинської міської територіальної громади на 2022 рік», Рішення виконавчого комітету від 23.06.2022 р. №151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</si>
</sst>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7" fillId="0" borderId="0" xfId="0" applyFont="1"/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4" fontId="1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0" fillId="2" borderId="0" xfId="0" applyFont="1" applyFill="1"/>
    <xf numFmtId="0" fontId="0" fillId="2" borderId="0" xfId="0" applyFont="1" applyFill="1" applyBorder="1" applyAlignment="1"/>
    <xf numFmtId="4" fontId="7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4" xfId="0" quotePrefix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0" fillId="2" borderId="9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14" fontId="1" fillId="2" borderId="4" xfId="0" quotePrefix="1" applyNumberFormat="1" applyFont="1" applyFill="1" applyBorder="1" applyAlignment="1">
      <alignment horizontal="left" vertical="top" wrapText="1"/>
    </xf>
    <xf numFmtId="0" fontId="1" fillId="2" borderId="4" xfId="0" quotePrefix="1" applyFont="1" applyFill="1" applyBorder="1" applyAlignment="1">
      <alignment horizontal="left" vertical="top" wrapText="1"/>
    </xf>
    <xf numFmtId="0" fontId="11" fillId="2" borderId="4" xfId="0" quotePrefix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10" fillId="2" borderId="4" xfId="0" quotePrefix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14" fontId="10" fillId="2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2" fillId="2" borderId="0" xfId="0" quotePrefix="1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topLeftCell="A73" zoomScale="70" zoomScaleNormal="70" zoomScaleSheetLayoutView="100" workbookViewId="0">
      <selection activeCell="AV78" sqref="AV7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105" t="s">
        <v>92</v>
      </c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77" ht="3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95" t="s">
        <v>93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77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04" t="s">
        <v>19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8"/>
      <c r="BH6" s="8"/>
      <c r="BI6" s="8"/>
      <c r="BJ6" s="8"/>
      <c r="BK6" s="8"/>
      <c r="BL6" s="8"/>
    </row>
    <row r="7" spans="1:7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99">
        <v>44741</v>
      </c>
      <c r="AP7" s="89"/>
      <c r="AQ7" s="89"/>
      <c r="AR7" s="89"/>
      <c r="AS7" s="89"/>
      <c r="AT7" s="89"/>
      <c r="AU7" s="89"/>
      <c r="AV7" s="8" t="s">
        <v>62</v>
      </c>
      <c r="AW7" s="100">
        <v>79</v>
      </c>
      <c r="AX7" s="89"/>
      <c r="AY7" s="89"/>
      <c r="AZ7" s="89"/>
      <c r="BA7" s="89"/>
      <c r="BB7" s="89"/>
      <c r="BC7" s="89"/>
      <c r="BD7" s="89"/>
      <c r="BE7" s="89"/>
      <c r="BF7" s="89"/>
      <c r="BG7" s="8"/>
      <c r="BH7" s="8"/>
      <c r="BI7" s="8"/>
      <c r="BJ7" s="8"/>
      <c r="BK7" s="8"/>
      <c r="BL7" s="8"/>
    </row>
    <row r="8" spans="1:77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</row>
    <row r="9" spans="1:77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77" ht="15.75" customHeight="1" x14ac:dyDescent="0.25">
      <c r="A10" s="96" t="s">
        <v>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</row>
    <row r="11" spans="1:77" ht="15.75" customHeight="1" x14ac:dyDescent="0.25">
      <c r="A11" s="96" t="s">
        <v>102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</row>
    <row r="12" spans="1:77" ht="6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77" customFormat="1" ht="14.25" customHeight="1" x14ac:dyDescent="0.25">
      <c r="A13" s="12" t="s">
        <v>52</v>
      </c>
      <c r="B13" s="80" t="s">
        <v>91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13"/>
      <c r="N13" s="101" t="s">
        <v>93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14"/>
      <c r="AU13" s="80" t="s">
        <v>99</v>
      </c>
      <c r="AV13" s="81"/>
      <c r="AW13" s="81"/>
      <c r="AX13" s="81"/>
      <c r="AY13" s="81"/>
      <c r="AZ13" s="81"/>
      <c r="BA13" s="81"/>
      <c r="BB13" s="81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15"/>
      <c r="B14" s="82" t="s">
        <v>55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15"/>
      <c r="N14" s="102" t="s">
        <v>61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5"/>
      <c r="AU14" s="82" t="s">
        <v>54</v>
      </c>
      <c r="AV14" s="82"/>
      <c r="AW14" s="82"/>
      <c r="AX14" s="82"/>
      <c r="AY14" s="82"/>
      <c r="AZ14" s="82"/>
      <c r="BA14" s="82"/>
      <c r="BB14" s="82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5"/>
      <c r="BF15" s="45"/>
      <c r="BG15" s="45"/>
      <c r="BH15" s="45"/>
      <c r="BI15" s="45"/>
      <c r="BJ15" s="45"/>
      <c r="BK15" s="45"/>
      <c r="BL15" s="45"/>
    </row>
    <row r="16" spans="1:77" customFormat="1" ht="15" customHeight="1" x14ac:dyDescent="0.25">
      <c r="A16" s="16" t="s">
        <v>4</v>
      </c>
      <c r="B16" s="80" t="s">
        <v>105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3"/>
      <c r="N16" s="101" t="s">
        <v>93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14"/>
      <c r="AU16" s="80" t="s">
        <v>99</v>
      </c>
      <c r="AV16" s="81"/>
      <c r="AW16" s="81"/>
      <c r="AX16" s="81"/>
      <c r="AY16" s="81"/>
      <c r="AZ16" s="81"/>
      <c r="BA16" s="81"/>
      <c r="BB16" s="81"/>
      <c r="BC16" s="17"/>
      <c r="BD16" s="17"/>
      <c r="BE16" s="17"/>
      <c r="BF16" s="17"/>
      <c r="BG16" s="17"/>
      <c r="BH16" s="17"/>
      <c r="BI16" s="17"/>
      <c r="BJ16" s="17"/>
      <c r="BK16" s="17"/>
      <c r="BL16" s="18"/>
      <c r="BM16" s="5"/>
      <c r="BN16" s="5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19"/>
      <c r="B17" s="82" t="s">
        <v>55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15"/>
      <c r="N17" s="102" t="s">
        <v>60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5"/>
      <c r="AU17" s="82" t="s">
        <v>54</v>
      </c>
      <c r="AV17" s="82"/>
      <c r="AW17" s="82"/>
      <c r="AX17" s="82"/>
      <c r="AY17" s="82"/>
      <c r="AZ17" s="82"/>
      <c r="BA17" s="82"/>
      <c r="BB17" s="82"/>
      <c r="BC17" s="20"/>
      <c r="BD17" s="20"/>
      <c r="BE17" s="20"/>
      <c r="BF17" s="20"/>
      <c r="BG17" s="20"/>
      <c r="BH17" s="20"/>
      <c r="BI17" s="20"/>
      <c r="BJ17" s="20"/>
      <c r="BK17" s="21"/>
      <c r="BL17" s="20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79" customFormat="1" ht="14.25" customHeight="1" x14ac:dyDescent="0.25">
      <c r="A19" s="12" t="s">
        <v>53</v>
      </c>
      <c r="B19" s="80" t="s">
        <v>103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44"/>
      <c r="N19" s="80" t="s">
        <v>106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17"/>
      <c r="AA19" s="80" t="s">
        <v>107</v>
      </c>
      <c r="AB19" s="81"/>
      <c r="AC19" s="81"/>
      <c r="AD19" s="81"/>
      <c r="AE19" s="81"/>
      <c r="AF19" s="81"/>
      <c r="AG19" s="81"/>
      <c r="AH19" s="81"/>
      <c r="AI19" s="81"/>
      <c r="AJ19" s="17"/>
      <c r="AK19" s="97" t="s">
        <v>104</v>
      </c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17"/>
      <c r="BE19" s="80" t="s">
        <v>100</v>
      </c>
      <c r="BF19" s="81"/>
      <c r="BG19" s="81"/>
      <c r="BH19" s="81"/>
      <c r="BI19" s="81"/>
      <c r="BJ19" s="81"/>
      <c r="BK19" s="81"/>
      <c r="BL19" s="81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44"/>
      <c r="B20" s="82" t="s">
        <v>55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44"/>
      <c r="N20" s="82" t="s">
        <v>56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0"/>
      <c r="AA20" s="103" t="s">
        <v>57</v>
      </c>
      <c r="AB20" s="103"/>
      <c r="AC20" s="103"/>
      <c r="AD20" s="103"/>
      <c r="AE20" s="103"/>
      <c r="AF20" s="103"/>
      <c r="AG20" s="103"/>
      <c r="AH20" s="103"/>
      <c r="AI20" s="103"/>
      <c r="AJ20" s="20"/>
      <c r="AK20" s="98" t="s">
        <v>58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0"/>
      <c r="BE20" s="82" t="s">
        <v>59</v>
      </c>
      <c r="BF20" s="82"/>
      <c r="BG20" s="82"/>
      <c r="BH20" s="82"/>
      <c r="BI20" s="82"/>
      <c r="BJ20" s="82"/>
      <c r="BK20" s="82"/>
      <c r="BL20" s="82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</row>
    <row r="22" spans="1:79" ht="24.9" customHeight="1" x14ac:dyDescent="0.25">
      <c r="A22" s="114" t="s">
        <v>49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6">
        <f>AS22+I23</f>
        <v>1176500</v>
      </c>
      <c r="V22" s="86"/>
      <c r="W22" s="86"/>
      <c r="X22" s="86"/>
      <c r="Y22" s="86"/>
      <c r="Z22" s="86"/>
      <c r="AA22" s="86"/>
      <c r="AB22" s="86"/>
      <c r="AC22" s="86"/>
      <c r="AD22" s="86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86">
        <f>1170000-150000</f>
        <v>1020000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" customHeight="1" x14ac:dyDescent="0.25">
      <c r="A23" s="76" t="s">
        <v>21</v>
      </c>
      <c r="B23" s="76"/>
      <c r="C23" s="76"/>
      <c r="D23" s="76"/>
      <c r="E23" s="76"/>
      <c r="F23" s="76"/>
      <c r="G23" s="76"/>
      <c r="H23" s="76"/>
      <c r="I23" s="86">
        <f>231500-75000</f>
        <v>156500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76" t="s">
        <v>23</v>
      </c>
      <c r="U23" s="76"/>
      <c r="V23" s="76"/>
      <c r="W23" s="76"/>
      <c r="X23" s="23"/>
      <c r="Y23" s="23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5"/>
      <c r="AO23" s="25"/>
      <c r="AP23" s="25"/>
      <c r="AQ23" s="25"/>
      <c r="AR23" s="25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5"/>
      <c r="BE23" s="25"/>
      <c r="BF23" s="25"/>
      <c r="BG23" s="25"/>
      <c r="BH23" s="25"/>
      <c r="BI23" s="25"/>
      <c r="BJ23" s="22"/>
      <c r="BK23" s="22"/>
      <c r="BL23" s="22"/>
    </row>
    <row r="24" spans="1:79" ht="12.75" customHeight="1" x14ac:dyDescent="0.25">
      <c r="A24" s="26"/>
      <c r="B24" s="26"/>
      <c r="C24" s="26"/>
      <c r="D24" s="26"/>
      <c r="E24" s="26"/>
      <c r="F24" s="26"/>
      <c r="G24" s="26"/>
      <c r="H24" s="26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6"/>
      <c r="U24" s="26"/>
      <c r="V24" s="26"/>
      <c r="W24" s="26"/>
      <c r="X24" s="23"/>
      <c r="Y24" s="23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5"/>
      <c r="AO24" s="25"/>
      <c r="AP24" s="25"/>
      <c r="AQ24" s="25"/>
      <c r="AR24" s="25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5"/>
      <c r="BE24" s="25"/>
      <c r="BF24" s="25"/>
      <c r="BG24" s="25"/>
      <c r="BH24" s="25"/>
      <c r="BI24" s="25"/>
      <c r="BJ24" s="22"/>
      <c r="BK24" s="22"/>
      <c r="BL24" s="22"/>
    </row>
    <row r="25" spans="1:79" ht="15.75" customHeight="1" x14ac:dyDescent="0.25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94.5" customHeight="1" x14ac:dyDescent="0.25">
      <c r="A26" s="88" t="s">
        <v>108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</row>
    <row r="27" spans="1:79" ht="12.7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</row>
    <row r="28" spans="1:79" ht="15.75" customHeight="1" x14ac:dyDescent="0.25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5">
      <c r="A29" s="90" t="s">
        <v>27</v>
      </c>
      <c r="B29" s="90"/>
      <c r="C29" s="90"/>
      <c r="D29" s="90"/>
      <c r="E29" s="90"/>
      <c r="F29" s="90"/>
      <c r="G29" s="91" t="s">
        <v>39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6" hidden="1" x14ac:dyDescent="0.25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5">
      <c r="A31" s="47" t="s">
        <v>32</v>
      </c>
      <c r="B31" s="47"/>
      <c r="C31" s="47"/>
      <c r="D31" s="47"/>
      <c r="E31" s="47"/>
      <c r="F31" s="47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 x14ac:dyDescent="0.25">
      <c r="A32" s="47">
        <v>1</v>
      </c>
      <c r="B32" s="47"/>
      <c r="C32" s="47"/>
      <c r="D32" s="47"/>
      <c r="E32" s="47"/>
      <c r="F32" s="47"/>
      <c r="G32" s="61" t="s">
        <v>63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47</v>
      </c>
    </row>
    <row r="33" spans="1:79" ht="12.7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</row>
    <row r="34" spans="1:79" ht="15.9" customHeight="1" x14ac:dyDescent="0.25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31.5" customHeight="1" x14ac:dyDescent="0.25">
      <c r="A35" s="88" t="s">
        <v>90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</row>
    <row r="36" spans="1:79" ht="12.7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</row>
    <row r="37" spans="1:79" ht="15.75" customHeight="1" x14ac:dyDescent="0.25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5">
      <c r="A38" s="90" t="s">
        <v>27</v>
      </c>
      <c r="B38" s="90"/>
      <c r="C38" s="90"/>
      <c r="D38" s="90"/>
      <c r="E38" s="90"/>
      <c r="F38" s="90"/>
      <c r="G38" s="91" t="s">
        <v>24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6" hidden="1" x14ac:dyDescent="0.25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5">
      <c r="A40" s="47" t="s">
        <v>6</v>
      </c>
      <c r="B40" s="47"/>
      <c r="C40" s="47"/>
      <c r="D40" s="47"/>
      <c r="E40" s="47"/>
      <c r="F40" s="47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5">
      <c r="A41" s="47">
        <v>1</v>
      </c>
      <c r="B41" s="47"/>
      <c r="C41" s="47"/>
      <c r="D41" s="47"/>
      <c r="E41" s="47"/>
      <c r="F41" s="47"/>
      <c r="G41" s="61" t="s">
        <v>64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</row>
    <row r="43" spans="1:79" ht="15.75" customHeight="1" x14ac:dyDescent="0.25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</row>
    <row r="44" spans="1:79" ht="15" customHeight="1" x14ac:dyDescent="0.25">
      <c r="A44" s="75" t="s">
        <v>101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32"/>
      <c r="BB44" s="32"/>
      <c r="BC44" s="32"/>
      <c r="BD44" s="32"/>
      <c r="BE44" s="32"/>
      <c r="BF44" s="32"/>
      <c r="BG44" s="32"/>
      <c r="BH44" s="32"/>
      <c r="BI44" s="33"/>
      <c r="BJ44" s="33"/>
      <c r="BK44" s="33"/>
      <c r="BL44" s="33"/>
    </row>
    <row r="45" spans="1:79" ht="15.9" customHeight="1" x14ac:dyDescent="0.25">
      <c r="A45" s="68" t="s">
        <v>27</v>
      </c>
      <c r="B45" s="68"/>
      <c r="C45" s="68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28</v>
      </c>
      <c r="AD45" s="68"/>
      <c r="AE45" s="68"/>
      <c r="AF45" s="68"/>
      <c r="AG45" s="68"/>
      <c r="AH45" s="68"/>
      <c r="AI45" s="68"/>
      <c r="AJ45" s="68"/>
      <c r="AK45" s="68" t="s">
        <v>29</v>
      </c>
      <c r="AL45" s="68"/>
      <c r="AM45" s="68"/>
      <c r="AN45" s="68"/>
      <c r="AO45" s="68"/>
      <c r="AP45" s="68"/>
      <c r="AQ45" s="68"/>
      <c r="AR45" s="68"/>
      <c r="AS45" s="68" t="s">
        <v>26</v>
      </c>
      <c r="AT45" s="68"/>
      <c r="AU45" s="68"/>
      <c r="AV45" s="68"/>
      <c r="AW45" s="68"/>
      <c r="AX45" s="68"/>
      <c r="AY45" s="68"/>
      <c r="AZ45" s="68"/>
      <c r="BA45" s="34"/>
      <c r="BB45" s="34"/>
      <c r="BC45" s="34"/>
      <c r="BD45" s="34"/>
      <c r="BE45" s="34"/>
      <c r="BF45" s="34"/>
      <c r="BG45" s="34"/>
      <c r="BH45" s="34"/>
      <c r="BI45" s="8"/>
      <c r="BJ45" s="8"/>
      <c r="BK45" s="8"/>
      <c r="BL45" s="8"/>
    </row>
    <row r="46" spans="1:79" ht="29.1" customHeight="1" x14ac:dyDescent="0.25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34"/>
      <c r="BB46" s="34"/>
      <c r="BC46" s="34"/>
      <c r="BD46" s="34"/>
      <c r="BE46" s="34"/>
      <c r="BF46" s="34"/>
      <c r="BG46" s="34"/>
      <c r="BH46" s="34"/>
      <c r="BI46" s="8"/>
      <c r="BJ46" s="8"/>
      <c r="BK46" s="8"/>
      <c r="BL46" s="8"/>
    </row>
    <row r="47" spans="1:79" ht="15.6" x14ac:dyDescent="0.25">
      <c r="A47" s="68">
        <v>1</v>
      </c>
      <c r="B47" s="68"/>
      <c r="C47" s="68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34"/>
      <c r="BB47" s="34"/>
      <c r="BC47" s="34"/>
      <c r="BD47" s="34"/>
      <c r="BE47" s="34"/>
      <c r="BF47" s="34"/>
      <c r="BG47" s="34"/>
      <c r="BH47" s="34"/>
      <c r="BI47" s="8"/>
      <c r="BJ47" s="8"/>
      <c r="BK47" s="8"/>
      <c r="BL47" s="8"/>
    </row>
    <row r="48" spans="1:79" s="2" customFormat="1" ht="12.75" hidden="1" customHeight="1" x14ac:dyDescent="0.25">
      <c r="A48" s="47" t="s">
        <v>6</v>
      </c>
      <c r="B48" s="47"/>
      <c r="C48" s="47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51" t="s">
        <v>10</v>
      </c>
      <c r="AT48" s="67"/>
      <c r="AU48" s="67"/>
      <c r="AV48" s="67"/>
      <c r="AW48" s="67"/>
      <c r="AX48" s="67"/>
      <c r="AY48" s="67"/>
      <c r="AZ48" s="67"/>
      <c r="BA48" s="35"/>
      <c r="BB48" s="36"/>
      <c r="BC48" s="36"/>
      <c r="BD48" s="36"/>
      <c r="BE48" s="36"/>
      <c r="BF48" s="36"/>
      <c r="BG48" s="36"/>
      <c r="BH48" s="36"/>
      <c r="BI48" s="37"/>
      <c r="BJ48" s="37"/>
      <c r="BK48" s="37"/>
      <c r="BL48" s="37"/>
      <c r="CA48" s="2" t="s">
        <v>13</v>
      </c>
    </row>
    <row r="49" spans="1:79" ht="12.75" customHeight="1" x14ac:dyDescent="0.25">
      <c r="A49" s="47">
        <v>1</v>
      </c>
      <c r="B49" s="47"/>
      <c r="C49" s="47"/>
      <c r="D49" s="61" t="s">
        <v>65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52">
        <v>885800</v>
      </c>
      <c r="AD49" s="52"/>
      <c r="AE49" s="52"/>
      <c r="AF49" s="52"/>
      <c r="AG49" s="52"/>
      <c r="AH49" s="52"/>
      <c r="AI49" s="52"/>
      <c r="AJ49" s="52"/>
      <c r="AK49" s="52">
        <v>156500</v>
      </c>
      <c r="AL49" s="52"/>
      <c r="AM49" s="52"/>
      <c r="AN49" s="52"/>
      <c r="AO49" s="52"/>
      <c r="AP49" s="52"/>
      <c r="AQ49" s="52"/>
      <c r="AR49" s="52"/>
      <c r="AS49" s="52">
        <f>AC49+AK49</f>
        <v>1042300</v>
      </c>
      <c r="AT49" s="52"/>
      <c r="AU49" s="52"/>
      <c r="AV49" s="52"/>
      <c r="AW49" s="52"/>
      <c r="AX49" s="52"/>
      <c r="AY49" s="52"/>
      <c r="AZ49" s="52"/>
      <c r="BA49" s="38"/>
      <c r="BB49" s="38"/>
      <c r="BC49" s="38"/>
      <c r="BD49" s="38"/>
      <c r="BE49" s="38"/>
      <c r="BF49" s="38"/>
      <c r="BG49" s="38"/>
      <c r="BH49" s="38"/>
      <c r="BI49" s="8"/>
      <c r="BJ49" s="8"/>
      <c r="BK49" s="8"/>
      <c r="BL49" s="8"/>
      <c r="CA49" s="1" t="s">
        <v>14</v>
      </c>
    </row>
    <row r="50" spans="1:79" ht="12.75" customHeight="1" x14ac:dyDescent="0.25">
      <c r="A50" s="47">
        <v>2</v>
      </c>
      <c r="B50" s="47"/>
      <c r="C50" s="47"/>
      <c r="D50" s="61" t="s">
        <v>66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52">
        <v>134200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134200</v>
      </c>
      <c r="AT50" s="52"/>
      <c r="AU50" s="52"/>
      <c r="AV50" s="52"/>
      <c r="AW50" s="52"/>
      <c r="AX50" s="52"/>
      <c r="AY50" s="52"/>
      <c r="AZ50" s="52"/>
      <c r="BA50" s="38"/>
      <c r="BB50" s="38"/>
      <c r="BC50" s="38"/>
      <c r="BD50" s="38"/>
      <c r="BE50" s="38"/>
      <c r="BF50" s="38"/>
      <c r="BG50" s="38"/>
      <c r="BH50" s="38"/>
      <c r="BI50" s="8"/>
      <c r="BJ50" s="8"/>
      <c r="BK50" s="8"/>
      <c r="BL50" s="8"/>
    </row>
    <row r="51" spans="1:79" ht="25.5" customHeight="1" x14ac:dyDescent="0.25">
      <c r="A51" s="47">
        <v>3</v>
      </c>
      <c r="B51" s="47"/>
      <c r="C51" s="47"/>
      <c r="D51" s="61" t="s">
        <v>67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52">
        <v>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0</v>
      </c>
      <c r="AT51" s="52"/>
      <c r="AU51" s="52"/>
      <c r="AV51" s="52"/>
      <c r="AW51" s="52"/>
      <c r="AX51" s="52"/>
      <c r="AY51" s="52"/>
      <c r="AZ51" s="52"/>
      <c r="BA51" s="38"/>
      <c r="BB51" s="38"/>
      <c r="BC51" s="38"/>
      <c r="BD51" s="38"/>
      <c r="BE51" s="38"/>
      <c r="BF51" s="38"/>
      <c r="BG51" s="38"/>
      <c r="BH51" s="38"/>
      <c r="BI51" s="8"/>
      <c r="BJ51" s="8"/>
      <c r="BK51" s="8"/>
      <c r="BL51" s="8"/>
    </row>
    <row r="52" spans="1:79" s="2" customFormat="1" x14ac:dyDescent="0.25">
      <c r="A52" s="53"/>
      <c r="B52" s="53"/>
      <c r="C52" s="53"/>
      <c r="D52" s="58" t="s">
        <v>68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46">
        <f>AC49+AC50+AC51</f>
        <v>1020000</v>
      </c>
      <c r="AD52" s="46"/>
      <c r="AE52" s="46"/>
      <c r="AF52" s="46"/>
      <c r="AG52" s="46"/>
      <c r="AH52" s="46"/>
      <c r="AI52" s="46"/>
      <c r="AJ52" s="46"/>
      <c r="AK52" s="46">
        <f>SUM(AK49:AR51)</f>
        <v>156500</v>
      </c>
      <c r="AL52" s="46"/>
      <c r="AM52" s="46"/>
      <c r="AN52" s="46"/>
      <c r="AO52" s="46"/>
      <c r="AP52" s="46"/>
      <c r="AQ52" s="46"/>
      <c r="AR52" s="46"/>
      <c r="AS52" s="46">
        <f>AC52+AK52</f>
        <v>1176500</v>
      </c>
      <c r="AT52" s="46"/>
      <c r="AU52" s="46"/>
      <c r="AV52" s="46"/>
      <c r="AW52" s="46"/>
      <c r="AX52" s="46"/>
      <c r="AY52" s="46"/>
      <c r="AZ52" s="46"/>
      <c r="BA52" s="39"/>
      <c r="BB52" s="39"/>
      <c r="BC52" s="39"/>
      <c r="BD52" s="39"/>
      <c r="BE52" s="39"/>
      <c r="BF52" s="39"/>
      <c r="BG52" s="39"/>
      <c r="BH52" s="39"/>
      <c r="BI52" s="37"/>
      <c r="BJ52" s="37"/>
      <c r="BK52" s="37"/>
      <c r="BL52" s="37"/>
    </row>
    <row r="53" spans="1:79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79" ht="15.75" customHeight="1" x14ac:dyDescent="0.25">
      <c r="A54" s="87" t="s">
        <v>41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</row>
    <row r="55" spans="1:79" ht="15" customHeight="1" x14ac:dyDescent="0.25">
      <c r="A55" s="75" t="s">
        <v>101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79" ht="15.9" customHeight="1" x14ac:dyDescent="0.25">
      <c r="A56" s="68" t="s">
        <v>27</v>
      </c>
      <c r="B56" s="68"/>
      <c r="C56" s="68"/>
      <c r="D56" s="69" t="s">
        <v>33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8" t="s">
        <v>28</v>
      </c>
      <c r="AC56" s="68"/>
      <c r="AD56" s="68"/>
      <c r="AE56" s="68"/>
      <c r="AF56" s="68"/>
      <c r="AG56" s="68"/>
      <c r="AH56" s="68"/>
      <c r="AI56" s="68"/>
      <c r="AJ56" s="68" t="s">
        <v>29</v>
      </c>
      <c r="AK56" s="68"/>
      <c r="AL56" s="68"/>
      <c r="AM56" s="68"/>
      <c r="AN56" s="68"/>
      <c r="AO56" s="68"/>
      <c r="AP56" s="68"/>
      <c r="AQ56" s="68"/>
      <c r="AR56" s="68" t="s">
        <v>26</v>
      </c>
      <c r="AS56" s="68"/>
      <c r="AT56" s="68"/>
      <c r="AU56" s="68"/>
      <c r="AV56" s="68"/>
      <c r="AW56" s="68"/>
      <c r="AX56" s="68"/>
      <c r="AY56" s="6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29.1" customHeight="1" x14ac:dyDescent="0.25">
      <c r="A57" s="68"/>
      <c r="B57" s="68"/>
      <c r="C57" s="68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79" ht="15.75" customHeight="1" x14ac:dyDescent="0.25">
      <c r="A58" s="68">
        <v>1</v>
      </c>
      <c r="B58" s="68"/>
      <c r="C58" s="68"/>
      <c r="D58" s="77">
        <v>2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68">
        <v>3</v>
      </c>
      <c r="AC58" s="68"/>
      <c r="AD58" s="68"/>
      <c r="AE58" s="68"/>
      <c r="AF58" s="68"/>
      <c r="AG58" s="68"/>
      <c r="AH58" s="68"/>
      <c r="AI58" s="68"/>
      <c r="AJ58" s="68">
        <v>4</v>
      </c>
      <c r="AK58" s="68"/>
      <c r="AL58" s="68"/>
      <c r="AM58" s="68"/>
      <c r="AN58" s="68"/>
      <c r="AO58" s="68"/>
      <c r="AP58" s="68"/>
      <c r="AQ58" s="68"/>
      <c r="AR58" s="68">
        <v>5</v>
      </c>
      <c r="AS58" s="68"/>
      <c r="AT58" s="68"/>
      <c r="AU58" s="68"/>
      <c r="AV58" s="68"/>
      <c r="AW58" s="68"/>
      <c r="AX58" s="68"/>
      <c r="AY58" s="6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79" ht="12.75" hidden="1" customHeight="1" x14ac:dyDescent="0.25">
      <c r="A59" s="47" t="s">
        <v>6</v>
      </c>
      <c r="B59" s="47"/>
      <c r="C59" s="47"/>
      <c r="D59" s="64" t="s">
        <v>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67" t="s">
        <v>8</v>
      </c>
      <c r="AC59" s="67"/>
      <c r="AD59" s="67"/>
      <c r="AE59" s="67"/>
      <c r="AF59" s="67"/>
      <c r="AG59" s="67"/>
      <c r="AH59" s="67"/>
      <c r="AI59" s="67"/>
      <c r="AJ59" s="67" t="s">
        <v>9</v>
      </c>
      <c r="AK59" s="67"/>
      <c r="AL59" s="67"/>
      <c r="AM59" s="67"/>
      <c r="AN59" s="67"/>
      <c r="AO59" s="67"/>
      <c r="AP59" s="67"/>
      <c r="AQ59" s="67"/>
      <c r="AR59" s="67" t="s">
        <v>10</v>
      </c>
      <c r="AS59" s="67"/>
      <c r="AT59" s="67"/>
      <c r="AU59" s="67"/>
      <c r="AV59" s="67"/>
      <c r="AW59" s="67"/>
      <c r="AX59" s="67"/>
      <c r="AY59" s="67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CA59" s="1" t="s">
        <v>15</v>
      </c>
    </row>
    <row r="60" spans="1:79" ht="25.5" customHeight="1" x14ac:dyDescent="0.25">
      <c r="A60" s="47">
        <v>2</v>
      </c>
      <c r="B60" s="47"/>
      <c r="C60" s="47"/>
      <c r="D60" s="61" t="s">
        <v>69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52">
        <v>1020000</v>
      </c>
      <c r="AC60" s="52"/>
      <c r="AD60" s="52"/>
      <c r="AE60" s="52"/>
      <c r="AF60" s="52"/>
      <c r="AG60" s="52"/>
      <c r="AH60" s="52"/>
      <c r="AI60" s="52"/>
      <c r="AJ60" s="52">
        <v>156500</v>
      </c>
      <c r="AK60" s="52"/>
      <c r="AL60" s="52"/>
      <c r="AM60" s="52"/>
      <c r="AN60" s="52"/>
      <c r="AO60" s="52"/>
      <c r="AP60" s="52"/>
      <c r="AQ60" s="52"/>
      <c r="AR60" s="52">
        <f>AB60+AJ60</f>
        <v>1176500</v>
      </c>
      <c r="AS60" s="52"/>
      <c r="AT60" s="52"/>
      <c r="AU60" s="52"/>
      <c r="AV60" s="52"/>
      <c r="AW60" s="52"/>
      <c r="AX60" s="52"/>
      <c r="AY60" s="52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79" s="2" customFormat="1" ht="12.75" customHeight="1" x14ac:dyDescent="0.25">
      <c r="A61" s="53"/>
      <c r="B61" s="53"/>
      <c r="C61" s="53"/>
      <c r="D61" s="58" t="s">
        <v>26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46">
        <f>AB60</f>
        <v>1020000</v>
      </c>
      <c r="AC61" s="46"/>
      <c r="AD61" s="46"/>
      <c r="AE61" s="46"/>
      <c r="AF61" s="46"/>
      <c r="AG61" s="46"/>
      <c r="AH61" s="46"/>
      <c r="AI61" s="46"/>
      <c r="AJ61" s="46">
        <f>SUM(AJ60:AQ60)</f>
        <v>156500</v>
      </c>
      <c r="AK61" s="46"/>
      <c r="AL61" s="46"/>
      <c r="AM61" s="46"/>
      <c r="AN61" s="46"/>
      <c r="AO61" s="46"/>
      <c r="AP61" s="46"/>
      <c r="AQ61" s="46"/>
      <c r="AR61" s="46">
        <f>AB61+AJ61</f>
        <v>1176500</v>
      </c>
      <c r="AS61" s="46"/>
      <c r="AT61" s="46"/>
      <c r="AU61" s="46"/>
      <c r="AV61" s="46"/>
      <c r="AW61" s="46"/>
      <c r="AX61" s="46"/>
      <c r="AY61" s="46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</row>
    <row r="62" spans="1:7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79" ht="15.75" customHeight="1" x14ac:dyDescent="0.25">
      <c r="A63" s="76" t="s">
        <v>42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9" ht="30" customHeight="1" x14ac:dyDescent="0.25">
      <c r="A64" s="68" t="s">
        <v>27</v>
      </c>
      <c r="B64" s="68"/>
      <c r="C64" s="68"/>
      <c r="D64" s="68"/>
      <c r="E64" s="68"/>
      <c r="F64" s="68"/>
      <c r="G64" s="77" t="s">
        <v>43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68" t="s">
        <v>2</v>
      </c>
      <c r="AA64" s="68"/>
      <c r="AB64" s="68"/>
      <c r="AC64" s="68"/>
      <c r="AD64" s="68"/>
      <c r="AE64" s="68" t="s">
        <v>1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77" t="s">
        <v>28</v>
      </c>
      <c r="AP64" s="78"/>
      <c r="AQ64" s="78"/>
      <c r="AR64" s="78"/>
      <c r="AS64" s="78"/>
      <c r="AT64" s="78"/>
      <c r="AU64" s="78"/>
      <c r="AV64" s="79"/>
      <c r="AW64" s="77" t="s">
        <v>29</v>
      </c>
      <c r="AX64" s="78"/>
      <c r="AY64" s="78"/>
      <c r="AZ64" s="78"/>
      <c r="BA64" s="78"/>
      <c r="BB64" s="78"/>
      <c r="BC64" s="78"/>
      <c r="BD64" s="79"/>
      <c r="BE64" s="77" t="s">
        <v>26</v>
      </c>
      <c r="BF64" s="78"/>
      <c r="BG64" s="78"/>
      <c r="BH64" s="78"/>
      <c r="BI64" s="78"/>
      <c r="BJ64" s="78"/>
      <c r="BK64" s="78"/>
      <c r="BL64" s="79"/>
    </row>
    <row r="65" spans="1:79" ht="15.75" customHeight="1" x14ac:dyDescent="0.25">
      <c r="A65" s="68">
        <v>1</v>
      </c>
      <c r="B65" s="68"/>
      <c r="C65" s="68"/>
      <c r="D65" s="68"/>
      <c r="E65" s="68"/>
      <c r="F65" s="68"/>
      <c r="G65" s="77">
        <v>2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68">
        <v>3</v>
      </c>
      <c r="AA65" s="68"/>
      <c r="AB65" s="68"/>
      <c r="AC65" s="68"/>
      <c r="AD65" s="68"/>
      <c r="AE65" s="68">
        <v>4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68">
        <v>5</v>
      </c>
      <c r="AP65" s="68"/>
      <c r="AQ65" s="68"/>
      <c r="AR65" s="68"/>
      <c r="AS65" s="68"/>
      <c r="AT65" s="68"/>
      <c r="AU65" s="68"/>
      <c r="AV65" s="68"/>
      <c r="AW65" s="68">
        <v>6</v>
      </c>
      <c r="AX65" s="68"/>
      <c r="AY65" s="68"/>
      <c r="AZ65" s="68"/>
      <c r="BA65" s="68"/>
      <c r="BB65" s="68"/>
      <c r="BC65" s="68"/>
      <c r="BD65" s="68"/>
      <c r="BE65" s="68">
        <v>7</v>
      </c>
      <c r="BF65" s="68"/>
      <c r="BG65" s="68"/>
      <c r="BH65" s="68"/>
      <c r="BI65" s="68"/>
      <c r="BJ65" s="68"/>
      <c r="BK65" s="68"/>
      <c r="BL65" s="68"/>
    </row>
    <row r="66" spans="1:79" ht="12.75" hidden="1" customHeight="1" x14ac:dyDescent="0.25">
      <c r="A66" s="47" t="s">
        <v>32</v>
      </c>
      <c r="B66" s="47"/>
      <c r="C66" s="47"/>
      <c r="D66" s="47"/>
      <c r="E66" s="47"/>
      <c r="F66" s="47"/>
      <c r="G66" s="64" t="s">
        <v>7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47" t="s">
        <v>18</v>
      </c>
      <c r="AA66" s="47"/>
      <c r="AB66" s="47"/>
      <c r="AC66" s="47"/>
      <c r="AD66" s="47"/>
      <c r="AE66" s="113" t="s">
        <v>31</v>
      </c>
      <c r="AF66" s="113"/>
      <c r="AG66" s="113"/>
      <c r="AH66" s="113"/>
      <c r="AI66" s="113"/>
      <c r="AJ66" s="113"/>
      <c r="AK66" s="113"/>
      <c r="AL66" s="113"/>
      <c r="AM66" s="113"/>
      <c r="AN66" s="64"/>
      <c r="AO66" s="67" t="s">
        <v>8</v>
      </c>
      <c r="AP66" s="67"/>
      <c r="AQ66" s="67"/>
      <c r="AR66" s="67"/>
      <c r="AS66" s="67"/>
      <c r="AT66" s="67"/>
      <c r="AU66" s="67"/>
      <c r="AV66" s="67"/>
      <c r="AW66" s="67" t="s">
        <v>30</v>
      </c>
      <c r="AX66" s="67"/>
      <c r="AY66" s="67"/>
      <c r="AZ66" s="67"/>
      <c r="BA66" s="67"/>
      <c r="BB66" s="67"/>
      <c r="BC66" s="67"/>
      <c r="BD66" s="67"/>
      <c r="BE66" s="67" t="s">
        <v>71</v>
      </c>
      <c r="BF66" s="67"/>
      <c r="BG66" s="67"/>
      <c r="BH66" s="67"/>
      <c r="BI66" s="67"/>
      <c r="BJ66" s="67"/>
      <c r="BK66" s="67"/>
      <c r="BL66" s="67"/>
      <c r="CA66" s="1" t="s">
        <v>16</v>
      </c>
    </row>
    <row r="67" spans="1:79" s="2" customFormat="1" ht="12.75" customHeight="1" x14ac:dyDescent="0.25">
      <c r="A67" s="53">
        <v>0</v>
      </c>
      <c r="B67" s="53"/>
      <c r="C67" s="53"/>
      <c r="D67" s="53"/>
      <c r="E67" s="53"/>
      <c r="F67" s="53"/>
      <c r="G67" s="110" t="s">
        <v>70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57"/>
      <c r="AA67" s="57"/>
      <c r="AB67" s="57"/>
      <c r="AC67" s="57"/>
      <c r="AD67" s="57"/>
      <c r="AE67" s="121"/>
      <c r="AF67" s="121"/>
      <c r="AG67" s="121"/>
      <c r="AH67" s="121"/>
      <c r="AI67" s="121"/>
      <c r="AJ67" s="121"/>
      <c r="AK67" s="121"/>
      <c r="AL67" s="121"/>
      <c r="AM67" s="121"/>
      <c r="AN67" s="122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CA67" s="2" t="s">
        <v>17</v>
      </c>
    </row>
    <row r="68" spans="1:79" ht="25.5" customHeight="1" x14ac:dyDescent="0.25">
      <c r="A68" s="47">
        <v>1</v>
      </c>
      <c r="B68" s="47"/>
      <c r="C68" s="47"/>
      <c r="D68" s="47"/>
      <c r="E68" s="47"/>
      <c r="F68" s="47"/>
      <c r="G68" s="48" t="s">
        <v>72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 t="s">
        <v>73</v>
      </c>
      <c r="AA68" s="51"/>
      <c r="AB68" s="51"/>
      <c r="AC68" s="51"/>
      <c r="AD68" s="51"/>
      <c r="AE68" s="48" t="s">
        <v>74</v>
      </c>
      <c r="AF68" s="49"/>
      <c r="AG68" s="49"/>
      <c r="AH68" s="49"/>
      <c r="AI68" s="49"/>
      <c r="AJ68" s="49"/>
      <c r="AK68" s="49"/>
      <c r="AL68" s="49"/>
      <c r="AM68" s="49"/>
      <c r="AN68" s="50"/>
      <c r="AO68" s="52">
        <f>320000-150000</f>
        <v>170000</v>
      </c>
      <c r="AP68" s="52"/>
      <c r="AQ68" s="52"/>
      <c r="AR68" s="52"/>
      <c r="AS68" s="52"/>
      <c r="AT68" s="52"/>
      <c r="AU68" s="52"/>
      <c r="AV68" s="52"/>
      <c r="AW68" s="52">
        <f>AK52</f>
        <v>156500</v>
      </c>
      <c r="AX68" s="52"/>
      <c r="AY68" s="52"/>
      <c r="AZ68" s="52"/>
      <c r="BA68" s="52"/>
      <c r="BB68" s="52"/>
      <c r="BC68" s="52"/>
      <c r="BD68" s="52"/>
      <c r="BE68" s="52">
        <f>AO68+AW68</f>
        <v>326500</v>
      </c>
      <c r="BF68" s="52"/>
      <c r="BG68" s="52"/>
      <c r="BH68" s="52"/>
      <c r="BI68" s="52"/>
      <c r="BJ68" s="52"/>
      <c r="BK68" s="52"/>
      <c r="BL68" s="52"/>
    </row>
    <row r="69" spans="1:79" ht="25.5" customHeight="1" x14ac:dyDescent="0.25">
      <c r="A69" s="47">
        <v>2</v>
      </c>
      <c r="B69" s="47"/>
      <c r="C69" s="47"/>
      <c r="D69" s="47"/>
      <c r="E69" s="47"/>
      <c r="F69" s="47"/>
      <c r="G69" s="48" t="s">
        <v>75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 t="s">
        <v>73</v>
      </c>
      <c r="AA69" s="51"/>
      <c r="AB69" s="51"/>
      <c r="AC69" s="51"/>
      <c r="AD69" s="51"/>
      <c r="AE69" s="48" t="s">
        <v>74</v>
      </c>
      <c r="AF69" s="49"/>
      <c r="AG69" s="49"/>
      <c r="AH69" s="49"/>
      <c r="AI69" s="49"/>
      <c r="AJ69" s="49"/>
      <c r="AK69" s="49"/>
      <c r="AL69" s="49"/>
      <c r="AM69" s="49"/>
      <c r="AN69" s="50"/>
      <c r="AO69" s="52">
        <v>850000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850000</v>
      </c>
      <c r="BF69" s="52"/>
      <c r="BG69" s="52"/>
      <c r="BH69" s="52"/>
      <c r="BI69" s="52"/>
      <c r="BJ69" s="52"/>
      <c r="BK69" s="52"/>
      <c r="BL69" s="52"/>
    </row>
    <row r="70" spans="1:79" s="2" customFormat="1" ht="12.75" customHeight="1" x14ac:dyDescent="0.25">
      <c r="A70" s="53">
        <v>0</v>
      </c>
      <c r="B70" s="53"/>
      <c r="C70" s="53"/>
      <c r="D70" s="53"/>
      <c r="E70" s="53"/>
      <c r="F70" s="53"/>
      <c r="G70" s="54" t="s">
        <v>76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6"/>
      <c r="Z70" s="57"/>
      <c r="AA70" s="57"/>
      <c r="AB70" s="57"/>
      <c r="AC70" s="57"/>
      <c r="AD70" s="57"/>
      <c r="AE70" s="54"/>
      <c r="AF70" s="55"/>
      <c r="AG70" s="55"/>
      <c r="AH70" s="55"/>
      <c r="AI70" s="55"/>
      <c r="AJ70" s="55"/>
      <c r="AK70" s="55"/>
      <c r="AL70" s="55"/>
      <c r="AM70" s="55"/>
      <c r="AN70" s="5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</row>
    <row r="71" spans="1:79" ht="25.5" customHeight="1" x14ac:dyDescent="0.25">
      <c r="A71" s="47">
        <v>3</v>
      </c>
      <c r="B71" s="47"/>
      <c r="C71" s="47"/>
      <c r="D71" s="47"/>
      <c r="E71" s="47"/>
      <c r="F71" s="47"/>
      <c r="G71" s="48" t="s">
        <v>77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 t="s">
        <v>78</v>
      </c>
      <c r="AA71" s="51"/>
      <c r="AB71" s="51"/>
      <c r="AC71" s="51"/>
      <c r="AD71" s="51"/>
      <c r="AE71" s="48" t="s">
        <v>79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52">
        <v>20</v>
      </c>
      <c r="AP71" s="52"/>
      <c r="AQ71" s="52"/>
      <c r="AR71" s="52"/>
      <c r="AS71" s="52"/>
      <c r="AT71" s="52"/>
      <c r="AU71" s="52"/>
      <c r="AV71" s="52"/>
      <c r="AW71" s="52">
        <f>8-2</f>
        <v>6</v>
      </c>
      <c r="AX71" s="52"/>
      <c r="AY71" s="52"/>
      <c r="AZ71" s="52"/>
      <c r="BA71" s="52"/>
      <c r="BB71" s="52"/>
      <c r="BC71" s="52"/>
      <c r="BD71" s="52"/>
      <c r="BE71" s="52">
        <f>AW71+AO71</f>
        <v>26</v>
      </c>
      <c r="BF71" s="52"/>
      <c r="BG71" s="52"/>
      <c r="BH71" s="52"/>
      <c r="BI71" s="52"/>
      <c r="BJ71" s="52"/>
      <c r="BK71" s="52"/>
      <c r="BL71" s="52"/>
    </row>
    <row r="72" spans="1:79" ht="25.5" customHeight="1" x14ac:dyDescent="0.25">
      <c r="A72" s="47">
        <v>4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 t="s">
        <v>78</v>
      </c>
      <c r="AA72" s="51"/>
      <c r="AB72" s="51"/>
      <c r="AC72" s="51"/>
      <c r="AD72" s="51"/>
      <c r="AE72" s="48" t="s">
        <v>79</v>
      </c>
      <c r="AF72" s="49"/>
      <c r="AG72" s="49"/>
      <c r="AH72" s="49"/>
      <c r="AI72" s="49"/>
      <c r="AJ72" s="49"/>
      <c r="AK72" s="49"/>
      <c r="AL72" s="49"/>
      <c r="AM72" s="49"/>
      <c r="AN72" s="50"/>
      <c r="AO72" s="52">
        <v>505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505</v>
      </c>
      <c r="BF72" s="52"/>
      <c r="BG72" s="52"/>
      <c r="BH72" s="52"/>
      <c r="BI72" s="52"/>
      <c r="BJ72" s="52"/>
      <c r="BK72" s="52"/>
      <c r="BL72" s="52"/>
    </row>
    <row r="73" spans="1:79" s="2" customFormat="1" ht="12.75" customHeight="1" x14ac:dyDescent="0.25">
      <c r="A73" s="53">
        <v>0</v>
      </c>
      <c r="B73" s="53"/>
      <c r="C73" s="53"/>
      <c r="D73" s="53"/>
      <c r="E73" s="53"/>
      <c r="F73" s="53"/>
      <c r="G73" s="54" t="s">
        <v>81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/>
      <c r="AA73" s="57"/>
      <c r="AB73" s="57"/>
      <c r="AC73" s="57"/>
      <c r="AD73" s="57"/>
      <c r="AE73" s="54"/>
      <c r="AF73" s="55"/>
      <c r="AG73" s="55"/>
      <c r="AH73" s="55"/>
      <c r="AI73" s="55"/>
      <c r="AJ73" s="55"/>
      <c r="AK73" s="55"/>
      <c r="AL73" s="55"/>
      <c r="AM73" s="55"/>
      <c r="AN73" s="5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</row>
    <row r="74" spans="1:79" ht="76.5" customHeight="1" x14ac:dyDescent="0.25">
      <c r="A74" s="47">
        <v>5</v>
      </c>
      <c r="B74" s="47"/>
      <c r="C74" s="47"/>
      <c r="D74" s="47"/>
      <c r="E74" s="47"/>
      <c r="F74" s="47"/>
      <c r="G74" s="48" t="s">
        <v>82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 t="s">
        <v>73</v>
      </c>
      <c r="AA74" s="51"/>
      <c r="AB74" s="51"/>
      <c r="AC74" s="51"/>
      <c r="AD74" s="51"/>
      <c r="AE74" s="48" t="s">
        <v>83</v>
      </c>
      <c r="AF74" s="49"/>
      <c r="AG74" s="49"/>
      <c r="AH74" s="49"/>
      <c r="AI74" s="49"/>
      <c r="AJ74" s="49"/>
      <c r="AK74" s="49"/>
      <c r="AL74" s="49"/>
      <c r="AM74" s="49"/>
      <c r="AN74" s="50"/>
      <c r="AO74" s="52">
        <v>8500</v>
      </c>
      <c r="AP74" s="52"/>
      <c r="AQ74" s="52"/>
      <c r="AR74" s="52"/>
      <c r="AS74" s="52"/>
      <c r="AT74" s="52"/>
      <c r="AU74" s="52"/>
      <c r="AV74" s="52"/>
      <c r="AW74" s="52">
        <f>AW68/AW71</f>
        <v>26083.333333333332</v>
      </c>
      <c r="AX74" s="52"/>
      <c r="AY74" s="52"/>
      <c r="AZ74" s="52"/>
      <c r="BA74" s="52"/>
      <c r="BB74" s="52"/>
      <c r="BC74" s="52"/>
      <c r="BD74" s="52"/>
      <c r="BE74" s="52">
        <f>AW74+AO74</f>
        <v>34583.333333333328</v>
      </c>
      <c r="BF74" s="52"/>
      <c r="BG74" s="52"/>
      <c r="BH74" s="52"/>
      <c r="BI74" s="52"/>
      <c r="BJ74" s="52"/>
      <c r="BK74" s="52"/>
      <c r="BL74" s="52"/>
    </row>
    <row r="75" spans="1:79" ht="51" customHeight="1" x14ac:dyDescent="0.25">
      <c r="A75" s="47">
        <v>6</v>
      </c>
      <c r="B75" s="47"/>
      <c r="C75" s="47"/>
      <c r="D75" s="47"/>
      <c r="E75" s="47"/>
      <c r="F75" s="47"/>
      <c r="G75" s="48" t="s">
        <v>84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 t="s">
        <v>73</v>
      </c>
      <c r="AA75" s="51"/>
      <c r="AB75" s="51"/>
      <c r="AC75" s="51"/>
      <c r="AD75" s="51"/>
      <c r="AE75" s="48" t="s">
        <v>85</v>
      </c>
      <c r="AF75" s="49"/>
      <c r="AG75" s="49"/>
      <c r="AH75" s="49"/>
      <c r="AI75" s="49"/>
      <c r="AJ75" s="49"/>
      <c r="AK75" s="49"/>
      <c r="AL75" s="49"/>
      <c r="AM75" s="49"/>
      <c r="AN75" s="50"/>
      <c r="AO75" s="52">
        <v>1683</v>
      </c>
      <c r="AP75" s="52"/>
      <c r="AQ75" s="52"/>
      <c r="AR75" s="52"/>
      <c r="AS75" s="52"/>
      <c r="AT75" s="52"/>
      <c r="AU75" s="52"/>
      <c r="AV75" s="52"/>
      <c r="AW75" s="52">
        <v>0</v>
      </c>
      <c r="AX75" s="52"/>
      <c r="AY75" s="52"/>
      <c r="AZ75" s="52"/>
      <c r="BA75" s="52"/>
      <c r="BB75" s="52"/>
      <c r="BC75" s="52"/>
      <c r="BD75" s="52"/>
      <c r="BE75" s="52">
        <v>1683</v>
      </c>
      <c r="BF75" s="52"/>
      <c r="BG75" s="52"/>
      <c r="BH75" s="52"/>
      <c r="BI75" s="52"/>
      <c r="BJ75" s="52"/>
      <c r="BK75" s="52"/>
      <c r="BL75" s="52"/>
    </row>
    <row r="76" spans="1:79" s="2" customFormat="1" ht="12.75" customHeight="1" x14ac:dyDescent="0.25">
      <c r="A76" s="53">
        <v>0</v>
      </c>
      <c r="B76" s="53"/>
      <c r="C76" s="53"/>
      <c r="D76" s="53"/>
      <c r="E76" s="53"/>
      <c r="F76" s="53"/>
      <c r="G76" s="54" t="s">
        <v>86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/>
      <c r="AA76" s="57"/>
      <c r="AB76" s="57"/>
      <c r="AC76" s="57"/>
      <c r="AD76" s="57"/>
      <c r="AE76" s="54"/>
      <c r="AF76" s="55"/>
      <c r="AG76" s="55"/>
      <c r="AH76" s="55"/>
      <c r="AI76" s="55"/>
      <c r="AJ76" s="55"/>
      <c r="AK76" s="55"/>
      <c r="AL76" s="55"/>
      <c r="AM76" s="55"/>
      <c r="AN76" s="5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</row>
    <row r="77" spans="1:79" ht="38.25" customHeight="1" x14ac:dyDescent="0.25">
      <c r="A77" s="47">
        <v>7</v>
      </c>
      <c r="B77" s="47"/>
      <c r="C77" s="47"/>
      <c r="D77" s="47"/>
      <c r="E77" s="47"/>
      <c r="F77" s="47"/>
      <c r="G77" s="48" t="s">
        <v>87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 t="s">
        <v>88</v>
      </c>
      <c r="AA77" s="51"/>
      <c r="AB77" s="51"/>
      <c r="AC77" s="51"/>
      <c r="AD77" s="51"/>
      <c r="AE77" s="48" t="s">
        <v>89</v>
      </c>
      <c r="AF77" s="49"/>
      <c r="AG77" s="49"/>
      <c r="AH77" s="49"/>
      <c r="AI77" s="49"/>
      <c r="AJ77" s="49"/>
      <c r="AK77" s="49"/>
      <c r="AL77" s="49"/>
      <c r="AM77" s="49"/>
      <c r="AN77" s="50"/>
      <c r="AO77" s="52">
        <v>13</v>
      </c>
      <c r="AP77" s="52"/>
      <c r="AQ77" s="52"/>
      <c r="AR77" s="52"/>
      <c r="AS77" s="52"/>
      <c r="AT77" s="52"/>
      <c r="AU77" s="52"/>
      <c r="AV77" s="52"/>
      <c r="AW77" s="52">
        <v>81</v>
      </c>
      <c r="AX77" s="52"/>
      <c r="AY77" s="52"/>
      <c r="AZ77" s="52"/>
      <c r="BA77" s="52"/>
      <c r="BB77" s="52"/>
      <c r="BC77" s="52"/>
      <c r="BD77" s="52"/>
      <c r="BE77" s="52">
        <f>AW77+AO77</f>
        <v>94</v>
      </c>
      <c r="BF77" s="52"/>
      <c r="BG77" s="52"/>
      <c r="BH77" s="52"/>
      <c r="BI77" s="52"/>
      <c r="BJ77" s="52"/>
      <c r="BK77" s="52"/>
      <c r="BL77" s="52"/>
    </row>
    <row r="78" spans="1:79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</row>
    <row r="79" spans="1:79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79" ht="16.5" customHeight="1" x14ac:dyDescent="0.25">
      <c r="A80" s="118" t="s">
        <v>95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41"/>
      <c r="AO80" s="100" t="s">
        <v>97</v>
      </c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"/>
      <c r="BI80" s="8"/>
      <c r="BJ80" s="8"/>
      <c r="BK80" s="8"/>
      <c r="BL80" s="8"/>
    </row>
    <row r="81" spans="1:64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109" t="s">
        <v>5</v>
      </c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8"/>
      <c r="AO81" s="109" t="s">
        <v>51</v>
      </c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8"/>
      <c r="BI81" s="8"/>
      <c r="BJ81" s="8"/>
      <c r="BK81" s="8"/>
      <c r="BL81" s="8"/>
    </row>
    <row r="82" spans="1:64" ht="15.75" customHeight="1" x14ac:dyDescent="0.25">
      <c r="A82" s="120" t="s">
        <v>3</v>
      </c>
      <c r="B82" s="120"/>
      <c r="C82" s="120"/>
      <c r="D82" s="120"/>
      <c r="E82" s="120"/>
      <c r="F82" s="120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ht="13.2" customHeight="1" x14ac:dyDescent="0.25">
      <c r="A83" s="105" t="s">
        <v>94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x14ac:dyDescent="0.25">
      <c r="A84" s="115" t="s">
        <v>46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ht="10.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ht="15.75" customHeight="1" x14ac:dyDescent="0.25">
      <c r="A86" s="118" t="s">
        <v>96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41"/>
      <c r="AO86" s="100" t="s">
        <v>98</v>
      </c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"/>
      <c r="BI86" s="8"/>
      <c r="BJ86" s="8"/>
      <c r="BK86" s="8"/>
      <c r="BL86" s="8"/>
    </row>
    <row r="87" spans="1:64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109" t="s">
        <v>5</v>
      </c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8"/>
      <c r="AO87" s="109" t="s">
        <v>51</v>
      </c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8"/>
      <c r="BI87" s="8"/>
      <c r="BJ87" s="8"/>
      <c r="BK87" s="8"/>
      <c r="BL87" s="8"/>
    </row>
    <row r="88" spans="1:64" x14ac:dyDescent="0.25">
      <c r="A88" s="116">
        <v>44741</v>
      </c>
      <c r="B88" s="117"/>
      <c r="C88" s="117"/>
      <c r="D88" s="117"/>
      <c r="E88" s="117"/>
      <c r="F88" s="117"/>
      <c r="G88" s="117"/>
      <c r="H88" s="11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x14ac:dyDescent="0.25">
      <c r="A89" s="109" t="s">
        <v>44</v>
      </c>
      <c r="B89" s="109"/>
      <c r="C89" s="109"/>
      <c r="D89" s="109"/>
      <c r="E89" s="109"/>
      <c r="F89" s="109"/>
      <c r="G89" s="109"/>
      <c r="H89" s="109"/>
      <c r="I89" s="42"/>
      <c r="J89" s="42"/>
      <c r="K89" s="42"/>
      <c r="L89" s="42"/>
      <c r="M89" s="42"/>
      <c r="N89" s="42"/>
      <c r="O89" s="42"/>
      <c r="P89" s="42"/>
      <c r="Q89" s="42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x14ac:dyDescent="0.25">
      <c r="A90" s="43" t="s">
        <v>45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</sheetData>
  <mergeCells count="240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O80:BG80"/>
    <mergeCell ref="A82:F82"/>
    <mergeCell ref="A67:F67"/>
    <mergeCell ref="Z67:AD67"/>
    <mergeCell ref="AE67:AN67"/>
    <mergeCell ref="A80:V80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A51:C51"/>
    <mergeCell ref="D51:AB51"/>
    <mergeCell ref="AC51:AJ51"/>
    <mergeCell ref="AK51:AR51"/>
    <mergeCell ref="AS51:AZ51"/>
    <mergeCell ref="W80:AM80"/>
    <mergeCell ref="W81:AM81"/>
    <mergeCell ref="BE64:BL64"/>
    <mergeCell ref="AO81:BG81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8:BD68"/>
    <mergeCell ref="BE68:BL68"/>
    <mergeCell ref="BE70:BL70"/>
    <mergeCell ref="BE72:BL72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58:C58"/>
    <mergeCell ref="AR58:AY58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O2:BL2"/>
    <mergeCell ref="AO6:BF6"/>
    <mergeCell ref="AO4:BL4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AO5:BL5"/>
    <mergeCell ref="AO3:BL3"/>
    <mergeCell ref="AW64:BD64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D49:AB49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J60:AQ60"/>
    <mergeCell ref="AR60:AY60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60:C60"/>
    <mergeCell ref="D60:AA60"/>
    <mergeCell ref="AB60:AI60"/>
    <mergeCell ref="A59:C59"/>
    <mergeCell ref="D59:AA59"/>
    <mergeCell ref="AB59:AI59"/>
    <mergeCell ref="AJ59:AQ59"/>
    <mergeCell ref="AR59:AY59"/>
    <mergeCell ref="AJ58:AQ58"/>
    <mergeCell ref="D56:AA57"/>
    <mergeCell ref="AB56:AI57"/>
    <mergeCell ref="AJ56:AQ57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7:L67">
    <cfRule type="cellIs" dxfId="25" priority="27" stopIfTrue="1" operator="equal">
      <formula>$G66</formula>
    </cfRule>
  </conditionalFormatting>
  <conditionalFormatting sqref="D49">
    <cfRule type="cellIs" dxfId="24" priority="28" stopIfTrue="1" operator="equal">
      <formula>$D48</formula>
    </cfRule>
  </conditionalFormatting>
  <conditionalFormatting sqref="A67:F67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КПК0617520</vt:lpstr>
      <vt:lpstr>КПК0617520!Область_печати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2022-06-29T06:07:36Z</cp:lastPrinted>
  <dcterms:created xsi:type="dcterms:W3CDTF">2016-08-15T09:54:21Z</dcterms:created>
  <dcterms:modified xsi:type="dcterms:W3CDTF">2022-06-29T06:07:38Z</dcterms:modified>
</cp:coreProperties>
</file>