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600" windowHeight="11760"/>
  </bookViews>
  <sheets>
    <sheet name="Зміни" sheetId="3" r:id="rId1"/>
  </sheets>
  <definedNames>
    <definedName name="_GoBack" localSheetId="0">Зміни!#REF!</definedName>
    <definedName name="_xlnm.Print_Titles" localSheetId="0">Зміни!$6:$6</definedName>
    <definedName name="_xlnm.Print_Area" localSheetId="0">Зміни!$B$1:$K$94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0" i="3"/>
  <c r="F73"/>
  <c r="F89"/>
  <c r="F88"/>
  <c r="F86"/>
  <c r="F87"/>
  <c r="F85"/>
  <c r="C78"/>
  <c r="C79" s="1"/>
  <c r="C71"/>
  <c r="C72" s="1"/>
  <c r="C74" s="1"/>
  <c r="F79"/>
  <c r="F77"/>
  <c r="F75"/>
  <c r="E32"/>
  <c r="E8"/>
  <c r="F69"/>
  <c r="B36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F34"/>
  <c r="F32"/>
  <c r="E61"/>
</calcChain>
</file>

<file path=xl/sharedStrings.xml><?xml version="1.0" encoding="utf-8"?>
<sst xmlns="http://schemas.openxmlformats.org/spreadsheetml/2006/main" count="225" uniqueCount="215">
  <si>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</si>
  <si>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</si>
  <si>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</si>
  <si>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</si>
  <si>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</si>
  <si>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</si>
  <si>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</si>
  <si>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</si>
  <si>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</si>
  <si>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 xml:space="preserve">Пропозиції по внесенню змін до бюджету Ніжинської міської територіальної громади на 2022 рік </t>
  </si>
  <si>
    <t>Додаток 10</t>
  </si>
  <si>
    <t>За рахунок перевиконання доходної частини бюджету  за підсумками 5 місяців 2022 року - 19 330 450 грн.</t>
  </si>
  <si>
    <t>Лист УСЗН від 01.06.2022 № 01-16/05/1495</t>
  </si>
  <si>
    <t>Додатково на програму "Турбота" - компенсаційні виплати  за пільговий проїзд окремих категорій громадян на залізничному транспорті</t>
  </si>
  <si>
    <t>Лист управління освіти від 02.06.2022 № 01-10/517</t>
  </si>
  <si>
    <t>Для проведення  поточних ремонтів щодо готовності захисних споруд у закладах освіти: гімназія №3-100000; ЗОШ №10- 150000; ЗОШ №15 - 100000; ННВК №16 - 150000; ЗОШ №17 -100000</t>
  </si>
  <si>
    <t>Лист управління освіти від 31.05.2022 № 01-10/511</t>
  </si>
  <si>
    <t>КПКВ 0813035   КЕКВ 2730</t>
  </si>
  <si>
    <t>КПКВ 0611021   КЕКВ 2240</t>
  </si>
  <si>
    <t>Лист  МЦ "Спорт для всіх" від 16.02.2021 № 54</t>
  </si>
  <si>
    <t>Лист  МЦ "Спорт для всіх" від 16.02.2021 № 55</t>
  </si>
  <si>
    <t>Для придбання  восьмикутника  клітки ММА підлогова  для кріплення до стелі  в спот залі на вул Прилуцька,156 - 90000; захісна сітка для вікон - 24000</t>
  </si>
  <si>
    <t>КПКВ 1115061    КЕКВ 3132</t>
  </si>
  <si>
    <t>На виготовлення ПКД   та капремонт роздягалень та коридорів спортзали по вул. Прилуцька,156</t>
  </si>
  <si>
    <t>КПКВ 0212030    КЕКВ 3210</t>
  </si>
  <si>
    <t>Лист пологового будинку від 02.05.2022 № 1-02/210</t>
  </si>
  <si>
    <t>Лист пологового будинку від 02.05.2022 № 1-02/209</t>
  </si>
  <si>
    <t>Лист управління культури від 07.06.2022 № 1-16/117</t>
  </si>
  <si>
    <t>КПКВ 1011080    КЕКВ 2240</t>
  </si>
  <si>
    <t>Для проведення  поточних ремонтів щодо готовності захисних споруд (сховища)  у гімназії №2</t>
  </si>
  <si>
    <t>Бюджетні установи</t>
  </si>
  <si>
    <t>Лист  УЖКГ та Б від 31.05.2022 № 01-14/342</t>
  </si>
  <si>
    <t>КПКВ 1216030   КЕКВ 2610</t>
  </si>
  <si>
    <t>Лист КНП ЦМЛ від 02.06.2022 № 01-14/569</t>
  </si>
  <si>
    <t>Кошти на проведення  ремонтних робіт  протирадіаційного  укриття: ремонт вхідного вузла та влаштування пандусу; ремонт освітлення; влаштування водопровідної мережі та санвузла; влаштування  вентиляції; бетонної підлоги; оздоблювані роботи ( штукатурка, фарбування стін)</t>
  </si>
  <si>
    <t xml:space="preserve">Лист  КП "МСП -ВАРТА" від 08.06.2022 № 66 </t>
  </si>
  <si>
    <t>Разом за рахунок перевиконання доходної частини за 5 міс.</t>
  </si>
  <si>
    <t>Зміни  в межах кошторисних призначень</t>
  </si>
  <si>
    <t>Лист УСЗН від 13.06.2022 № 01-16/05/16/5</t>
  </si>
  <si>
    <t>Компенсація за надані соціальні послуги ( 150 тис. грн х 6 міс)</t>
  </si>
  <si>
    <t>КПКВ 0813160   КЕКВ 2730</t>
  </si>
  <si>
    <t xml:space="preserve">Без суми                    </t>
  </si>
  <si>
    <t xml:space="preserve">Лист  КТВП "Школяр"  від 09.06.2022 №103 </t>
  </si>
  <si>
    <r>
      <t xml:space="preserve">КПКВ 0217322   </t>
    </r>
    <r>
      <rPr>
        <b/>
        <sz val="40"/>
        <rFont val="Times New Roman"/>
        <family val="1"/>
        <charset val="204"/>
      </rPr>
      <t>КЕКВ 3210</t>
    </r>
  </si>
  <si>
    <r>
      <t xml:space="preserve">КПКВ 1115061   </t>
    </r>
    <r>
      <rPr>
        <b/>
        <sz val="40"/>
        <rFont val="Times New Roman"/>
        <family val="1"/>
        <charset val="204"/>
      </rPr>
      <t>КЕКВ 3110-</t>
    </r>
    <r>
      <rPr>
        <sz val="40"/>
        <rFont val="Times New Roman"/>
        <family val="1"/>
        <charset val="204"/>
      </rPr>
      <t>90000                                               КЕКВ 2210-24000</t>
    </r>
  </si>
  <si>
    <t>Проекти громадського бюджету у 2022 року</t>
  </si>
  <si>
    <t>НадзвиЧАЙний_BookRoom»</t>
  </si>
  <si>
    <t xml:space="preserve">КПКВ 0213133,                   КЕКВ 2610 - 30 000                      </t>
  </si>
  <si>
    <t xml:space="preserve">«Почуй мене» </t>
  </si>
  <si>
    <t xml:space="preserve">КПКВ 0213133,                           КЕКВ 2610 - 30 000                      </t>
  </si>
  <si>
    <t xml:space="preserve">«На рівних» </t>
  </si>
  <si>
    <t>КПКВ 0217520,                            КЕКВ 2610 - 16 000 ;                                         КПКВ 0213133,                           КЕКВ 2610- 14 000.</t>
  </si>
  <si>
    <t xml:space="preserve">Роболабораторія у Ніжинській гімназії №2» </t>
  </si>
  <si>
    <t xml:space="preserve">«Комфортний простір – цікаве дозвілля» </t>
  </si>
  <si>
    <t xml:space="preserve">«Облаштування частини привабливої огорожі навколо однієї з найбільших шкіл в м.Ніжині » </t>
  </si>
  <si>
    <t>КПКВ 0611021,              КЕКВ 2240 - 400 000</t>
  </si>
  <si>
    <t xml:space="preserve">«Сайт Ніжинських митців» </t>
  </si>
  <si>
    <t>КПКВ 1017520,                            КЕКВ 2240 -20 000;                      КПКВ 1014040,                             КЕКВ 2240 -10 000.</t>
  </si>
  <si>
    <t xml:space="preserve">«Ніжинський музейний портал» </t>
  </si>
  <si>
    <t>«Науково-популярна книга «Мандрівка у незвідане: забуті та приховані таємниці Ніжина»»</t>
  </si>
  <si>
    <t>КПКВ 1014082                              КЕКВ 2210 - 46 500</t>
  </si>
  <si>
    <t xml:space="preserve">«Ніжин Art-сквер» </t>
  </si>
  <si>
    <t>КПКВ 1014040,                          КЕКВ 2210- 140 000,            КЕКВ 2240- 260 000.</t>
  </si>
  <si>
    <t xml:space="preserve">«Безпечне гумове покриття для спортивного майданчика WORKOUT» </t>
  </si>
  <si>
    <t>КПКВ 1115061,                           КЕКВ  2240 -81 000.</t>
  </si>
  <si>
    <t xml:space="preserve">«Сучасний простір для гри в настільний теніс» </t>
  </si>
  <si>
    <t>КПКВ 1115061,                   КЕКВ 3110 - 76 500</t>
  </si>
  <si>
    <t xml:space="preserve">«Спортивний майданчик для єдиноборств на стадіоні «Спартак»»  </t>
  </si>
  <si>
    <t>КПКВ 1115061,                            КЕКВ 2240 - 390 500</t>
  </si>
  <si>
    <t xml:space="preserve">«Дитячий майданчик «Спорт з дитинства»» </t>
  </si>
  <si>
    <t>КПКВ 1115061,                                КЕКВ 2240 - 399 900</t>
  </si>
  <si>
    <t xml:space="preserve">«Workout (Воркаут) для всіх» </t>
  </si>
  <si>
    <t>КПКВ 1115061,                            КЕКВ 2240 -399 750</t>
  </si>
  <si>
    <t xml:space="preserve">«Спортивний дитячий майданчик на Кручі» </t>
  </si>
  <si>
    <t>КПКВ 1216030,                             КЕКВ 2240 - 67000</t>
  </si>
  <si>
    <t xml:space="preserve">«Встановлення спортивного майданчику для мешканців у 3-му мікрорайоні» </t>
  </si>
  <si>
    <t xml:space="preserve">«Оновлення дитячого майданчика по вулиці Шевченка» </t>
  </si>
  <si>
    <t>КПКВ 1216030,                           КЕКВ 2240 - 99000</t>
  </si>
  <si>
    <t xml:space="preserve">«Облаштування сучасного ігрового дитячого майданчика з врахуванням вікових обмеження та забезпечення належного рівня відпочинку та фізичного розвитку дітей» </t>
  </si>
  <si>
    <t>КПКВ 1216030,                                КЕКВ 2240 -96 913</t>
  </si>
  <si>
    <t xml:space="preserve">Подвір’я щасливого дитинства». Створення дитячого майданчика по вул. Московська, який принесе позитивний настрій та посмішку дітям» </t>
  </si>
  <si>
    <t>КПКВ 1216030,                           КЕКВ 2240 -95 480</t>
  </si>
  <si>
    <t xml:space="preserve">«Облаштування простору для розвитку дітей по вул.Овдіївська» </t>
  </si>
  <si>
    <t>КПКВ 1216030,                             КЕКВ 2240 - 99 000</t>
  </si>
  <si>
    <t xml:space="preserve">«Створення простору для дітей у районі Шевченка МПС (м.Ніжин)» </t>
  </si>
  <si>
    <t>КПКВ 1216030,                             КЕКВ 2240- 99 700</t>
  </si>
  <si>
    <t xml:space="preserve">«Облаштування дитячого майданчика у с.Кунашівка» </t>
  </si>
  <si>
    <t xml:space="preserve">««Dog Land» (майданчик для вигулу собак)» </t>
  </si>
  <si>
    <t>КПКВ 1216030,                            КЕКВ 2240-399 950</t>
  </si>
  <si>
    <t>КПКВ 0611021,                           КЕКВ  2240 - 400 000</t>
  </si>
  <si>
    <t xml:space="preserve">КПКВ 1017520,                        КЕКВ 2240 -65000 </t>
  </si>
  <si>
    <t>КПКВ 1216030,                             КЕКВ 2240 - 99900</t>
  </si>
  <si>
    <t>25</t>
  </si>
  <si>
    <t>26</t>
  </si>
  <si>
    <t xml:space="preserve">до рішення виконавчого комітету міської ради </t>
  </si>
  <si>
    <t>Виконком</t>
  </si>
  <si>
    <t>УСЗН</t>
  </si>
  <si>
    <t>Управління освіти</t>
  </si>
  <si>
    <t>Фін.управління</t>
  </si>
  <si>
    <t>КПКВ 0210160   КЕКВ 2100</t>
  </si>
  <si>
    <t>Територіальний центр</t>
  </si>
  <si>
    <t xml:space="preserve">зарплата +283000; нарахування + 64000 </t>
  </si>
  <si>
    <t>КПКВ 0813104  КЕКВ 2100</t>
  </si>
  <si>
    <t>Упр.освіти,ЗДО</t>
  </si>
  <si>
    <t>КПКВ 0611010   КЕКВ 2100</t>
  </si>
  <si>
    <t>Упр.освіти, ЗЗСО</t>
  </si>
  <si>
    <t>КПКВ 0611020   КЕКВ 2100</t>
  </si>
  <si>
    <t xml:space="preserve">Упр.освти, позашкілля </t>
  </si>
  <si>
    <t>Упр.освіти, бух-я, госп.група, ЦІТ</t>
  </si>
  <si>
    <t>Упр.освіти, ІРЦ</t>
  </si>
  <si>
    <t>Упр.освіти, ЦПРПП</t>
  </si>
  <si>
    <t>КПКВ 0611070    КЕКВ 2100</t>
  </si>
  <si>
    <t>КПКВ 0611141   КЕКВ 2100</t>
  </si>
  <si>
    <t>КПКВ 0611151        КЕКВ 2100</t>
  </si>
  <si>
    <t>КПКВ 0611160        КЕКВ 2100</t>
  </si>
  <si>
    <t>Упр.культури, бібліотеки</t>
  </si>
  <si>
    <t>КПКВ 1014030   КЕКВ 2100</t>
  </si>
  <si>
    <t>Упр.культури,   музеї</t>
  </si>
  <si>
    <t>зарплата +100000</t>
  </si>
  <si>
    <t>зарплата +300000; нарахування + 50000</t>
  </si>
  <si>
    <t>КПКВ 1014040       КЕКВ 2100</t>
  </si>
  <si>
    <t xml:space="preserve">Упр.культури,  мистецькі школи </t>
  </si>
  <si>
    <t>зарплата +630000;  нарахування + 120000</t>
  </si>
  <si>
    <t>КПКВ 1011080     КЕКВ 2100</t>
  </si>
  <si>
    <t>Відділ спорту КДЮСШ</t>
  </si>
  <si>
    <t>зарплата + 270000 нарахування + 60000</t>
  </si>
  <si>
    <t>КПКВ 1115031   КЕКВ 2100</t>
  </si>
  <si>
    <t>КДЮСШ "Спартак"</t>
  </si>
  <si>
    <t>КПКВ 1115032   КЕКВ 2610</t>
  </si>
  <si>
    <t>Молодіжний центр</t>
  </si>
  <si>
    <t>КПКВ 0213133   КЕКВ 2610</t>
  </si>
  <si>
    <t>зарплата, нарахування</t>
  </si>
  <si>
    <t>КПКВ 0218210   КЕКВ 2610</t>
  </si>
  <si>
    <t>Муніципальна Варта</t>
  </si>
  <si>
    <t>зарплата +1000000; нарахування + 550000</t>
  </si>
  <si>
    <t xml:space="preserve">зарплата +500000; нарахування +200000 </t>
  </si>
  <si>
    <t>зарплата +750000; нарахування + 185000</t>
  </si>
  <si>
    <t xml:space="preserve">зарплата +4200; нарахування +2300 </t>
  </si>
  <si>
    <t>зарплата +150000; нарахування + 35000</t>
  </si>
  <si>
    <t>зарплата +5580000; нарахування + 2095773</t>
  </si>
  <si>
    <t>КПКВ 0611021   КЕКВ 2000</t>
  </si>
  <si>
    <t>УЖКГ та Б</t>
  </si>
  <si>
    <t>КПКВ 1217330   КЕКВ 3142</t>
  </si>
  <si>
    <t xml:space="preserve">Реконструкція скверу Б.Хмельницького, в т.ч. ПКД </t>
  </si>
  <si>
    <t>КПКВ 0611010   КЕКВ 2000</t>
  </si>
  <si>
    <t>Разом за рахунок  знятих лімітів  з програм громадського бюджету</t>
  </si>
  <si>
    <t>21</t>
  </si>
  <si>
    <t>ІІ</t>
  </si>
  <si>
    <r>
      <t xml:space="preserve">Додатково : оплата послуг за утримання  будинків та споруд -3850; </t>
    </r>
    <r>
      <rPr>
        <b/>
        <sz val="40"/>
        <rFont val="Times New Roman"/>
        <family val="1"/>
        <charset val="204"/>
      </rPr>
      <t>енергоносії - 30000;</t>
    </r>
    <r>
      <rPr>
        <sz val="40"/>
        <rFont val="Times New Roman"/>
        <family val="1"/>
        <charset val="204"/>
      </rPr>
      <t xml:space="preserve"> канцтовари, ПММ, з/частини- 140000; податок на нерухоме майно- 2570</t>
    </r>
  </si>
  <si>
    <t>На відновлення  ЗДО №25 ( вікна, двері, покрівля)</t>
  </si>
  <si>
    <t>На відновлення гімназії № 14 (вікна)</t>
  </si>
  <si>
    <t>Упр.культури, будинок культури</t>
  </si>
  <si>
    <t xml:space="preserve">зарплата, нарахування </t>
  </si>
  <si>
    <t xml:space="preserve">зарплата, нарахування  </t>
  </si>
  <si>
    <t xml:space="preserve">зарплата , нарахування </t>
  </si>
  <si>
    <t xml:space="preserve">Заробітна плата  працівникам бюджетної сфери  (73,7% від перевиконання), в т.ч. </t>
  </si>
  <si>
    <t>Зняття, у зв’зку із тим, що дані  проекти  у 2022 році не будуть виконані</t>
  </si>
  <si>
    <r>
      <t xml:space="preserve">МЦП "Удосконалення системи поводження з твердими  побутовими  відходами  Ніжин. МТГ, розвитку та збереження зелених насаджень на 2022рік" </t>
    </r>
    <r>
      <rPr>
        <b/>
        <i/>
        <sz val="36"/>
        <rFont val="Times New Roman"/>
        <family val="1"/>
        <charset val="204"/>
      </rPr>
      <t>(на зарплату)</t>
    </r>
  </si>
  <si>
    <t>КПКВ 1014082  КЕКВ 2240</t>
  </si>
  <si>
    <t>КПКВ 0611010  КЕКВ 2210+135000 КЕКВ 2240+720000</t>
  </si>
  <si>
    <t>КПКВ 0611021   КЕКВ 2210+281000   КЕКВ 2240+853000</t>
  </si>
  <si>
    <t>КПКВ 0611070   КЕКВ 2210+55000  КЕКВ 2240+250000</t>
  </si>
  <si>
    <t>на відновлення ЗЗСО №17 (вікна)</t>
  </si>
  <si>
    <t>КПКВ 0611020   КЕКВ 2210</t>
  </si>
  <si>
    <t>Зняття невикористаних  лімітів із придбання будівельних матеріалів (фарба, емаль, лак) з метою перерозподілу на поточний ремонт укриттів</t>
  </si>
  <si>
    <t>Лист освіти від 16.06.2022 № 01-10/559</t>
  </si>
  <si>
    <t>Лист культури від 20.06.2022 № 1-16/132</t>
  </si>
  <si>
    <t>Поточні ремонти укриттів,підключення генераторів, придбання біотуалетів, електрорупорів ( ЗДО)</t>
  </si>
  <si>
    <t>Лист освіти від 15.06.2022 № 01-10/553</t>
  </si>
  <si>
    <t>Лист культури від 20.06.2022 № 1-16/130</t>
  </si>
  <si>
    <t>КПКВ 1014082   КЕКВ 2210</t>
  </si>
  <si>
    <t>Лист культури від 20.06.2022 № 1-16/131</t>
  </si>
  <si>
    <t xml:space="preserve">КПКВ 1010180  КЕКВ </t>
  </si>
  <si>
    <t xml:space="preserve">На міську програму з відзначення  свят, святкових дат, здійснення  представницьких та інших заходів для забезпечення харчування  бригади Заслуженного  академічного Зразково- показового  оркестру Збройних Сил України  </t>
  </si>
  <si>
    <t>КПКВ 1010160   КЕКВ 2250</t>
  </si>
  <si>
    <t>КПКВ 1010160   КЕКВ 2272</t>
  </si>
  <si>
    <t>( +-) 2 000 000</t>
  </si>
  <si>
    <t>КПКВ 1217330   КЕКВ 3142 - 2000000;                      КПКВ 1216030   КЕКВ 2000                 +2000000</t>
  </si>
  <si>
    <t>Лист освіти від 20.06.2022</t>
  </si>
  <si>
    <t>(+-) 825 000</t>
  </si>
  <si>
    <t>КПКВ 0611021   КЕКВ 3132 на  КЕКВ 2000</t>
  </si>
  <si>
    <t xml:space="preserve">( +-) 3 000 000 </t>
  </si>
  <si>
    <t>Лист "Спорт для всіх"  від 20.06.2022</t>
  </si>
  <si>
    <t>КПКВ 1117325     КЕКВ 3122</t>
  </si>
  <si>
    <t xml:space="preserve">КПКВ 1217461                                                КЕКВ 2240                           </t>
  </si>
  <si>
    <t>КПКВ 1217461   КЕКВ 3132                                    - 3 000 000                                                 КЕКВ 2240                           + 3 000 000</t>
  </si>
  <si>
    <t>Поточні ремонти укриттів, підключення генераторів, придбання біотуалетів, електрорупорів ( позашкілля)</t>
  </si>
  <si>
    <t xml:space="preserve">Перерозподіл  кошторисних призначень  із капітальних видатків по об’єкту "Реконструкція Графського парку та скверу  Театральний, в т.ч. ПКД на поточні видатки по благоустрою  території Графського парку </t>
  </si>
  <si>
    <t xml:space="preserve">Перерозподіл кошторисних призначень із капітальних видатків по об’єкту   "Капітальний ремонт пішохідної частини тротуару  біля будинку №11 по вул. Шевченка, в т.ч. ПКД"    на поточний ремонт тротуару біля буд.№11 по вул. Шевченка  </t>
  </si>
  <si>
    <t>Перерозподіл кошторисних призначень із капітальних видатків по об’єкту "Капремонт вхідних вузлів і віконних блоків у ЗОШ №3"   на поточний ремонт вхідних вузлів і віконних блоків у ЗОШ №3</t>
  </si>
  <si>
    <t xml:space="preserve"> Лист УЖКГ та Б від 20.06.2022  № 01-14/403</t>
  </si>
  <si>
    <t>Лист УЖКГ та Б від 20.06.2022  № 01-14/403</t>
  </si>
  <si>
    <t>КПКВ 0611021,                            КЕКВ 2210 - 174 500                                            КПКВ 0617520,                КЕКВ 2210-150000                           КЕКВ 3110- 75 000</t>
  </si>
  <si>
    <t xml:space="preserve">від 23 червня 2022 р. №  </t>
  </si>
  <si>
    <t xml:space="preserve">зарплата +701400; нарахування + 154327 </t>
  </si>
  <si>
    <t>КПКВ 0212010   КЕКВ 2610</t>
  </si>
  <si>
    <t>Ремонт пішохідної частини тротуару  біля будинку №11 по вул. Шевченка</t>
  </si>
  <si>
    <t xml:space="preserve">Ремонт пішохідної частини тротуару  біля будинку №11 по вул. Шевченка    </t>
  </si>
  <si>
    <t>Перерозподіл  кошторисних призначень  із відрядних на оплату послуг з централізованного  водопостачання та водовідведення</t>
  </si>
  <si>
    <t>Поточні ремонти укриттів,підключення генераторів, придбання біотуалетів, електрорупорів (ЗЗСО)</t>
  </si>
  <si>
    <t>На відновлення ЗЗСО №17 ( вікна, двері, 120 м2 покрівля)</t>
  </si>
  <si>
    <t>КПКВ 0218210 КЕКВ 2610</t>
  </si>
  <si>
    <t>Лист освіти від 20.06.2022 № 01-10/571</t>
  </si>
  <si>
    <t>Заступник міського голови з питань діяльності виконавчих органів ради                             Сергій СМАГА</t>
  </si>
  <si>
    <t>Лист  КНП Стомат.пол-ка від 09.06.2022 № 151</t>
  </si>
  <si>
    <t>Перерозподіл  кошторисних призначень:  з матеріалів  для архіву - на складові  комплекту для відновлення відеоспостереження</t>
  </si>
  <si>
    <t>КПКВ 0212100  КЕКВ 2610</t>
  </si>
  <si>
    <t>Для проведення поточного ремонту захисної споруди цивільного захисту Ніжинської дитячої музичної школи : бетонування - 34000; встановлення  металевих дверей- 30000; заміна сантехніки - 10000</t>
  </si>
  <si>
    <t>На проведення будівельних робіт по ремонту  систем  вентиляції, теплопостачання, внутрішньої електромережі, заміна вікон, дверей, штукатурення стін та стель, ремонт санітарних кімнат - 7 000 000;  придбання обладнання:  пральні  машини, прасувальний каток, прасувальні преси, сушильна  машина - 2 300 000</t>
  </si>
  <si>
    <t>Встановлення дизельного генератора, який отриманий як гуманітарна допомога за сприянням програми  USIAD, виготовлений проект та кошторисна документація на реконструкцію  системи електроплостачання     ( встановлення ДЕС)</t>
  </si>
  <si>
    <t xml:space="preserve">На ремонт підвалу будівлі харчоблоку  за адресою вул. Прощенка, 21: штукатурка стін і стелі; стяжка підлоги; приведення до ладу  запасного виходу;  встановлення біотуалету та мойдодиру для миття рук; облаштування лавками та кушетками </t>
  </si>
  <si>
    <t>Зняття невикористаних  лімітів по програмі проведення архіологічних досліджень в Ніжин.ТГ</t>
  </si>
  <si>
    <t xml:space="preserve">Перерозподілити коши, які будуть не використані  по програмі  розвитку  туризму на 2022-2024 р.р. у зв’язку із військовим станом </t>
  </si>
  <si>
    <t>Зняття  лімітів  по об’єкту"Співфінансування  будівництва 5-ти спортмайданчиків в розмірі 10% в рамках  реалізації програми  Президента "Здорова Україна" у зв’язку із воєнним станом.</t>
  </si>
  <si>
    <t>( +-) 26 884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</si>
</sst>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sz val="40"/>
      <name val="Times New Roman"/>
      <family val="1"/>
      <charset val="204"/>
    </font>
    <font>
      <sz val="40"/>
      <name val="Calibri"/>
      <family val="2"/>
      <charset val="204"/>
      <scheme val="minor"/>
    </font>
    <font>
      <sz val="40"/>
      <name val="Times New Roman"/>
      <family val="1"/>
      <charset val="204"/>
    </font>
    <font>
      <b/>
      <i/>
      <sz val="36"/>
      <name val="Times New Roman"/>
      <family val="1"/>
      <charset val="204"/>
    </font>
    <font>
      <sz val="40"/>
      <color theme="1"/>
      <name val="Times New Roman"/>
      <family val="1"/>
      <charset val="204"/>
    </font>
    <font>
      <sz val="30"/>
      <color theme="1"/>
      <name val="Times New Roman"/>
      <family val="1"/>
      <charset val="204"/>
    </font>
    <font>
      <b/>
      <sz val="38"/>
      <name val="Times New Roman"/>
      <family val="1"/>
      <charset val="204"/>
    </font>
    <font>
      <sz val="3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6" fillId="2" borderId="2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" fillId="2" borderId="0" xfId="0" applyFont="1" applyFill="1" applyBorder="1"/>
    <xf numFmtId="0" fontId="9" fillId="2" borderId="0" xfId="0" applyFont="1" applyFill="1" applyBorder="1" applyAlignment="1"/>
    <xf numFmtId="0" fontId="9" fillId="2" borderId="0" xfId="0" applyFont="1" applyFill="1" applyBorder="1"/>
    <xf numFmtId="0" fontId="4" fillId="2" borderId="0" xfId="0" applyFont="1" applyFill="1"/>
    <xf numFmtId="0" fontId="9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/>
    <xf numFmtId="0" fontId="5" fillId="2" borderId="0" xfId="0" applyFont="1" applyFill="1"/>
    <xf numFmtId="0" fontId="9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9" fillId="2" borderId="0" xfId="0" applyFont="1" applyFill="1" applyAlignment="1"/>
    <xf numFmtId="0" fontId="9" fillId="2" borderId="0" xfId="0" applyFont="1" applyFill="1"/>
    <xf numFmtId="0" fontId="6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/>
    <xf numFmtId="0" fontId="4" fillId="2" borderId="2" xfId="0" applyFont="1" applyFill="1" applyBorder="1"/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3" fontId="11" fillId="4" borderId="2" xfId="0" applyNumberFormat="1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vertical="center"/>
    </xf>
    <xf numFmtId="0" fontId="13" fillId="4" borderId="2" xfId="0" applyFont="1" applyFill="1" applyBorder="1" applyAlignment="1">
      <alignment vertical="center" wrapText="1"/>
    </xf>
    <xf numFmtId="0" fontId="13" fillId="2" borderId="2" xfId="0" applyFont="1" applyFill="1" applyBorder="1"/>
    <xf numFmtId="0" fontId="13" fillId="2" borderId="2" xfId="0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4" fontId="15" fillId="0" borderId="2" xfId="0" applyNumberFormat="1" applyFont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/>
    <xf numFmtId="49" fontId="16" fillId="0" borderId="2" xfId="0" applyNumberFormat="1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vertical="center" wrapText="1"/>
    </xf>
    <xf numFmtId="4" fontId="11" fillId="5" borderId="2" xfId="0" applyNumberFormat="1" applyFont="1" applyFill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center"/>
    </xf>
    <xf numFmtId="0" fontId="11" fillId="6" borderId="2" xfId="0" applyFont="1" applyFill="1" applyBorder="1" applyAlignment="1">
      <alignment horizontal="center" vertical="center" wrapText="1"/>
    </xf>
    <xf numFmtId="3" fontId="11" fillId="6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3" fontId="11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 wrapText="1"/>
    </xf>
    <xf numFmtId="2" fontId="13" fillId="5" borderId="4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/>
    </xf>
    <xf numFmtId="3" fontId="11" fillId="5" borderId="2" xfId="0" applyNumberFormat="1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 vertical="center" wrapText="1"/>
    </xf>
    <xf numFmtId="2" fontId="13" fillId="5" borderId="2" xfId="0" applyNumberFormat="1" applyFont="1" applyFill="1" applyBorder="1" applyAlignment="1">
      <alignment horizontal="center" vertical="center" wrapText="1"/>
    </xf>
    <xf numFmtId="3" fontId="11" fillId="5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vertical="center" wrapText="1"/>
    </xf>
    <xf numFmtId="0" fontId="13" fillId="2" borderId="0" xfId="0" applyFont="1" applyFill="1" applyAlignment="1"/>
    <xf numFmtId="0" fontId="18" fillId="2" borderId="2" xfId="0" applyFont="1" applyFill="1" applyBorder="1" applyAlignment="1">
      <alignment horizontal="center" vertical="center" wrapText="1"/>
    </xf>
    <xf numFmtId="0" fontId="3" fillId="2" borderId="0" xfId="0" applyFont="1" applyFill="1"/>
    <xf numFmtId="0" fontId="13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right" vertical="center"/>
    </xf>
    <xf numFmtId="0" fontId="6" fillId="4" borderId="5" xfId="0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right" vertical="center"/>
    </xf>
    <xf numFmtId="0" fontId="17" fillId="0" borderId="3" xfId="0" applyFont="1" applyFill="1" applyBorder="1" applyAlignment="1">
      <alignment horizontal="right" vertical="center"/>
    </xf>
    <xf numFmtId="0" fontId="17" fillId="0" borderId="5" xfId="0" applyFont="1" applyFill="1" applyBorder="1" applyAlignment="1">
      <alignment horizontal="right" vertical="center"/>
    </xf>
    <xf numFmtId="0" fontId="17" fillId="0" borderId="4" xfId="0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/>
    <xf numFmtId="0" fontId="11" fillId="2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2"/>
  <sheetViews>
    <sheetView tabSelected="1" view="pageBreakPreview" topLeftCell="B88" zoomScale="31" zoomScaleSheetLayoutView="31" zoomScalePageLayoutView="25" workbookViewId="0">
      <pane xSplit="14280" topLeftCell="AJ1"/>
      <selection activeCell="E90" sqref="E90"/>
      <selection pane="topRight" activeCell="BC91" sqref="BC91"/>
    </sheetView>
  </sheetViews>
  <sheetFormatPr defaultColWidth="8.85546875" defaultRowHeight="50.25"/>
  <cols>
    <col min="1" max="1" width="8.85546875" style="6" hidden="1" customWidth="1"/>
    <col min="2" max="2" width="12.28515625" style="2" customWidth="1"/>
    <col min="3" max="3" width="64" style="19" customWidth="1"/>
    <col min="4" max="4" width="141.42578125" style="20" customWidth="1"/>
    <col min="5" max="5" width="49.5703125" style="21" customWidth="1"/>
    <col min="6" max="6" width="47.7109375" style="21" customWidth="1"/>
    <col min="7" max="7" width="22.28515625" style="21" hidden="1" customWidth="1"/>
    <col min="8" max="8" width="23.42578125" style="21" hidden="1" customWidth="1"/>
    <col min="9" max="9" width="22.5703125" style="21" hidden="1" customWidth="1"/>
    <col min="10" max="10" width="0.7109375" style="6" hidden="1" customWidth="1"/>
    <col min="11" max="11" width="69.7109375" style="57" customWidth="1"/>
    <col min="12" max="12" width="8.85546875" style="6" hidden="1" customWidth="1"/>
    <col min="13" max="16384" width="8.85546875" style="6"/>
  </cols>
  <sheetData>
    <row r="1" spans="2:11" ht="48" customHeight="1">
      <c r="C1" s="3"/>
      <c r="D1" s="4"/>
      <c r="E1" s="5"/>
      <c r="F1" s="128" t="s">
        <v>10</v>
      </c>
      <c r="G1" s="128"/>
      <c r="H1" s="128"/>
      <c r="I1" s="128"/>
      <c r="J1" s="128"/>
      <c r="K1" s="128"/>
    </row>
    <row r="2" spans="2:11" ht="48" customHeight="1">
      <c r="B2" s="7"/>
      <c r="C2" s="3"/>
      <c r="D2" s="4"/>
      <c r="E2" s="128" t="s">
        <v>94</v>
      </c>
      <c r="F2" s="128"/>
      <c r="G2" s="128"/>
      <c r="H2" s="128"/>
      <c r="I2" s="128"/>
      <c r="J2" s="128"/>
      <c r="K2" s="128"/>
    </row>
    <row r="3" spans="2:11" ht="48" customHeight="1">
      <c r="B3" s="7"/>
      <c r="C3" s="8"/>
      <c r="D3" s="4"/>
      <c r="E3" s="128" t="s">
        <v>193</v>
      </c>
      <c r="F3" s="128"/>
      <c r="G3" s="128"/>
      <c r="H3" s="128"/>
      <c r="I3" s="128"/>
      <c r="J3" s="128"/>
      <c r="K3" s="128"/>
    </row>
    <row r="4" spans="2:11" ht="14.25" customHeight="1">
      <c r="B4" s="7"/>
      <c r="C4" s="8"/>
      <c r="D4" s="4"/>
      <c r="E4" s="4"/>
      <c r="F4" s="24"/>
      <c r="G4" s="24"/>
      <c r="H4" s="24"/>
      <c r="I4" s="24"/>
      <c r="J4" s="24"/>
      <c r="K4" s="56"/>
    </row>
    <row r="5" spans="2:11" s="9" customFormat="1" ht="60.75" customHeight="1">
      <c r="B5" s="129" t="s">
        <v>9</v>
      </c>
      <c r="C5" s="129"/>
      <c r="D5" s="129"/>
      <c r="E5" s="129"/>
      <c r="F5" s="130"/>
      <c r="G5" s="130"/>
      <c r="H5" s="130"/>
      <c r="I5" s="130"/>
      <c r="J5" s="130"/>
      <c r="K5" s="130"/>
    </row>
    <row r="6" spans="2:11" s="13" customFormat="1" ht="287.45" customHeight="1">
      <c r="B6" s="10" t="s">
        <v>0</v>
      </c>
      <c r="C6" s="11" t="s">
        <v>7</v>
      </c>
      <c r="D6" s="11" t="s">
        <v>3</v>
      </c>
      <c r="E6" s="11" t="s">
        <v>5</v>
      </c>
      <c r="F6" s="11" t="s">
        <v>8</v>
      </c>
      <c r="G6" s="12" t="s">
        <v>4</v>
      </c>
      <c r="H6" s="12" t="s">
        <v>1</v>
      </c>
      <c r="I6" s="12" t="s">
        <v>2</v>
      </c>
      <c r="J6" s="131" t="s">
        <v>6</v>
      </c>
      <c r="K6" s="131"/>
    </row>
    <row r="7" spans="2:11" s="14" customFormat="1" ht="60.75" customHeight="1">
      <c r="B7" s="132" t="s">
        <v>11</v>
      </c>
      <c r="C7" s="133"/>
      <c r="D7" s="133"/>
      <c r="E7" s="133"/>
      <c r="F7" s="133"/>
      <c r="G7" s="133"/>
      <c r="H7" s="133"/>
      <c r="I7" s="133"/>
      <c r="J7" s="133"/>
      <c r="K7" s="134"/>
    </row>
    <row r="8" spans="2:11" s="14" customFormat="1" ht="169.15" customHeight="1">
      <c r="B8" s="69"/>
      <c r="C8" s="69" t="s">
        <v>30</v>
      </c>
      <c r="D8" s="69" t="s">
        <v>155</v>
      </c>
      <c r="E8" s="70">
        <f>74215580</f>
        <v>74215580</v>
      </c>
      <c r="F8" s="70">
        <v>14250000</v>
      </c>
      <c r="G8" s="70"/>
      <c r="H8" s="70"/>
      <c r="I8" s="70"/>
      <c r="J8" s="70"/>
      <c r="K8" s="70"/>
    </row>
    <row r="9" spans="2:11" s="71" customFormat="1" ht="112.9" customHeight="1">
      <c r="B9" s="43">
        <v>1</v>
      </c>
      <c r="C9" s="43" t="s">
        <v>95</v>
      </c>
      <c r="D9" s="61" t="s">
        <v>194</v>
      </c>
      <c r="E9" s="44">
        <v>8011200</v>
      </c>
      <c r="F9" s="44">
        <v>855727</v>
      </c>
      <c r="G9" s="44"/>
      <c r="H9" s="44"/>
      <c r="I9" s="44"/>
      <c r="J9" s="44"/>
      <c r="K9" s="44" t="s">
        <v>99</v>
      </c>
    </row>
    <row r="10" spans="2:11" s="71" customFormat="1" ht="112.9" customHeight="1">
      <c r="B10" s="43">
        <v>2</v>
      </c>
      <c r="C10" s="43" t="s">
        <v>96</v>
      </c>
      <c r="D10" s="61" t="s">
        <v>152</v>
      </c>
      <c r="E10" s="44">
        <v>1202900</v>
      </c>
      <c r="F10" s="44"/>
      <c r="G10" s="44"/>
      <c r="H10" s="44"/>
      <c r="I10" s="44"/>
      <c r="J10" s="44"/>
      <c r="K10" s="44"/>
    </row>
    <row r="11" spans="2:11" s="71" customFormat="1" ht="112.9" customHeight="1">
      <c r="B11" s="43">
        <v>3</v>
      </c>
      <c r="C11" s="43" t="s">
        <v>97</v>
      </c>
      <c r="D11" s="61" t="s">
        <v>153</v>
      </c>
      <c r="E11" s="44">
        <v>278200</v>
      </c>
      <c r="F11" s="44"/>
      <c r="G11" s="44"/>
      <c r="H11" s="44"/>
      <c r="I11" s="44"/>
      <c r="J11" s="44"/>
      <c r="K11" s="44"/>
    </row>
    <row r="12" spans="2:11" s="71" customFormat="1" ht="112.9" customHeight="1">
      <c r="B12" s="43">
        <v>4</v>
      </c>
      <c r="C12" s="43" t="s">
        <v>98</v>
      </c>
      <c r="D12" s="61" t="s">
        <v>154</v>
      </c>
      <c r="E12" s="44">
        <v>990000</v>
      </c>
      <c r="F12" s="44"/>
      <c r="G12" s="44"/>
      <c r="H12" s="44"/>
      <c r="I12" s="44"/>
      <c r="J12" s="44"/>
      <c r="K12" s="44"/>
    </row>
    <row r="13" spans="2:11" s="71" customFormat="1" ht="111" customHeight="1">
      <c r="B13" s="43">
        <v>5</v>
      </c>
      <c r="C13" s="43" t="s">
        <v>100</v>
      </c>
      <c r="D13" s="61" t="s">
        <v>101</v>
      </c>
      <c r="E13" s="44">
        <v>1650000</v>
      </c>
      <c r="F13" s="44">
        <v>347000</v>
      </c>
      <c r="G13" s="44"/>
      <c r="H13" s="44"/>
      <c r="I13" s="44"/>
      <c r="J13" s="44"/>
      <c r="K13" s="44" t="s">
        <v>102</v>
      </c>
    </row>
    <row r="14" spans="2:11" s="71" customFormat="1" ht="111" customHeight="1">
      <c r="B14" s="43">
        <v>6</v>
      </c>
      <c r="C14" s="43" t="s">
        <v>103</v>
      </c>
      <c r="D14" s="61" t="s">
        <v>134</v>
      </c>
      <c r="E14" s="44">
        <v>18000000</v>
      </c>
      <c r="F14" s="44">
        <v>1550000</v>
      </c>
      <c r="G14" s="44"/>
      <c r="H14" s="44"/>
      <c r="I14" s="44"/>
      <c r="J14" s="44"/>
      <c r="K14" s="44" t="s">
        <v>104</v>
      </c>
    </row>
    <row r="15" spans="2:11" s="71" customFormat="1" ht="111" customHeight="1">
      <c r="B15" s="43">
        <v>7</v>
      </c>
      <c r="C15" s="43" t="s">
        <v>105</v>
      </c>
      <c r="D15" s="61" t="s">
        <v>139</v>
      </c>
      <c r="E15" s="44">
        <v>27830000</v>
      </c>
      <c r="F15" s="44">
        <v>7675773</v>
      </c>
      <c r="G15" s="44"/>
      <c r="H15" s="44"/>
      <c r="I15" s="44"/>
      <c r="J15" s="44"/>
      <c r="K15" s="44" t="s">
        <v>106</v>
      </c>
    </row>
    <row r="16" spans="2:11" s="71" customFormat="1" ht="111" customHeight="1">
      <c r="B16" s="43">
        <v>8</v>
      </c>
      <c r="C16" s="43" t="s">
        <v>107</v>
      </c>
      <c r="D16" s="61" t="s">
        <v>135</v>
      </c>
      <c r="E16" s="44">
        <v>3500000</v>
      </c>
      <c r="F16" s="44">
        <v>700000</v>
      </c>
      <c r="G16" s="44"/>
      <c r="H16" s="44"/>
      <c r="I16" s="44"/>
      <c r="J16" s="44"/>
      <c r="K16" s="44" t="s">
        <v>111</v>
      </c>
    </row>
    <row r="17" spans="2:11" s="71" customFormat="1" ht="111" customHeight="1">
      <c r="B17" s="43">
        <v>9</v>
      </c>
      <c r="C17" s="43" t="s">
        <v>108</v>
      </c>
      <c r="D17" s="61" t="s">
        <v>136</v>
      </c>
      <c r="E17" s="44">
        <v>2812000</v>
      </c>
      <c r="F17" s="44">
        <v>935000</v>
      </c>
      <c r="G17" s="44"/>
      <c r="H17" s="44"/>
      <c r="I17" s="44"/>
      <c r="J17" s="44"/>
      <c r="K17" s="44" t="s">
        <v>112</v>
      </c>
    </row>
    <row r="18" spans="2:11" s="71" customFormat="1" ht="111" customHeight="1">
      <c r="B18" s="43">
        <v>10</v>
      </c>
      <c r="C18" s="43" t="s">
        <v>109</v>
      </c>
      <c r="D18" s="61" t="s">
        <v>137</v>
      </c>
      <c r="E18" s="44">
        <v>24500</v>
      </c>
      <c r="F18" s="44">
        <v>6500</v>
      </c>
      <c r="G18" s="44"/>
      <c r="H18" s="44"/>
      <c r="I18" s="44"/>
      <c r="J18" s="44"/>
      <c r="K18" s="44" t="s">
        <v>113</v>
      </c>
    </row>
    <row r="19" spans="2:11" s="71" customFormat="1" ht="111" customHeight="1">
      <c r="B19" s="43">
        <v>11</v>
      </c>
      <c r="C19" s="43" t="s">
        <v>110</v>
      </c>
      <c r="D19" s="61" t="s">
        <v>138</v>
      </c>
      <c r="E19" s="44">
        <v>640000</v>
      </c>
      <c r="F19" s="44">
        <v>185000</v>
      </c>
      <c r="G19" s="44"/>
      <c r="H19" s="44"/>
      <c r="I19" s="44"/>
      <c r="J19" s="44"/>
      <c r="K19" s="44" t="s">
        <v>114</v>
      </c>
    </row>
    <row r="20" spans="2:11" s="71" customFormat="1" ht="111" customHeight="1">
      <c r="B20" s="43">
        <v>12</v>
      </c>
      <c r="C20" s="43" t="s">
        <v>115</v>
      </c>
      <c r="D20" s="61" t="s">
        <v>118</v>
      </c>
      <c r="E20" s="44">
        <v>767000</v>
      </c>
      <c r="F20" s="44">
        <v>100000</v>
      </c>
      <c r="G20" s="44"/>
      <c r="H20" s="44"/>
      <c r="I20" s="44"/>
      <c r="J20" s="44"/>
      <c r="K20" s="44" t="s">
        <v>116</v>
      </c>
    </row>
    <row r="21" spans="2:11" s="71" customFormat="1" ht="111" customHeight="1">
      <c r="B21" s="43">
        <v>13</v>
      </c>
      <c r="C21" s="43" t="s">
        <v>117</v>
      </c>
      <c r="D21" s="61" t="s">
        <v>119</v>
      </c>
      <c r="E21" s="44">
        <v>1080000</v>
      </c>
      <c r="F21" s="44">
        <v>350000</v>
      </c>
      <c r="G21" s="44"/>
      <c r="H21" s="44"/>
      <c r="I21" s="44"/>
      <c r="J21" s="44"/>
      <c r="K21" s="44" t="s">
        <v>120</v>
      </c>
    </row>
    <row r="22" spans="2:11" s="71" customFormat="1" ht="111" customHeight="1">
      <c r="B22" s="43">
        <v>14</v>
      </c>
      <c r="C22" s="43" t="s">
        <v>121</v>
      </c>
      <c r="D22" s="61" t="s">
        <v>122</v>
      </c>
      <c r="E22" s="44">
        <v>3410000</v>
      </c>
      <c r="F22" s="44">
        <v>750000</v>
      </c>
      <c r="G22" s="44"/>
      <c r="H22" s="44"/>
      <c r="I22" s="44"/>
      <c r="J22" s="44"/>
      <c r="K22" s="44" t="s">
        <v>123</v>
      </c>
    </row>
    <row r="23" spans="2:11" s="71" customFormat="1" ht="111" customHeight="1">
      <c r="B23" s="43">
        <v>15</v>
      </c>
      <c r="C23" s="43" t="s">
        <v>151</v>
      </c>
      <c r="D23" s="61" t="s">
        <v>131</v>
      </c>
      <c r="E23" s="44">
        <v>262000</v>
      </c>
      <c r="F23" s="44"/>
      <c r="G23" s="44"/>
      <c r="H23" s="44"/>
      <c r="I23" s="44"/>
      <c r="J23" s="44"/>
      <c r="K23" s="44"/>
    </row>
    <row r="24" spans="2:11" s="71" customFormat="1" ht="111" customHeight="1">
      <c r="B24" s="43">
        <v>16</v>
      </c>
      <c r="C24" s="43" t="s">
        <v>124</v>
      </c>
      <c r="D24" s="61" t="s">
        <v>125</v>
      </c>
      <c r="E24" s="44">
        <v>1557800</v>
      </c>
      <c r="F24" s="44">
        <v>330000</v>
      </c>
      <c r="G24" s="44"/>
      <c r="H24" s="44"/>
      <c r="I24" s="44"/>
      <c r="J24" s="44"/>
      <c r="K24" s="44" t="s">
        <v>126</v>
      </c>
    </row>
    <row r="25" spans="2:11" s="71" customFormat="1" ht="111" customHeight="1">
      <c r="B25" s="43">
        <v>17</v>
      </c>
      <c r="C25" s="43" t="s">
        <v>127</v>
      </c>
      <c r="D25" s="61" t="s">
        <v>131</v>
      </c>
      <c r="E25" s="44">
        <v>938400</v>
      </c>
      <c r="F25" s="44">
        <v>200000</v>
      </c>
      <c r="G25" s="44"/>
      <c r="H25" s="44"/>
      <c r="I25" s="44"/>
      <c r="J25" s="44"/>
      <c r="K25" s="44" t="s">
        <v>128</v>
      </c>
    </row>
    <row r="26" spans="2:11" s="71" customFormat="1" ht="111" customHeight="1">
      <c r="B26" s="43">
        <v>18</v>
      </c>
      <c r="C26" s="43" t="s">
        <v>129</v>
      </c>
      <c r="D26" s="61" t="s">
        <v>131</v>
      </c>
      <c r="E26" s="44">
        <v>238000</v>
      </c>
      <c r="F26" s="44">
        <v>50000</v>
      </c>
      <c r="G26" s="44"/>
      <c r="H26" s="44"/>
      <c r="I26" s="44"/>
      <c r="J26" s="44"/>
      <c r="K26" s="44" t="s">
        <v>130</v>
      </c>
    </row>
    <row r="27" spans="2:11" s="71" customFormat="1" ht="111" customHeight="1">
      <c r="B27" s="43">
        <v>19</v>
      </c>
      <c r="C27" s="43" t="s">
        <v>133</v>
      </c>
      <c r="D27" s="61" t="s">
        <v>131</v>
      </c>
      <c r="E27" s="44">
        <v>1023580</v>
      </c>
      <c r="F27" s="44">
        <v>215000</v>
      </c>
      <c r="G27" s="44"/>
      <c r="H27" s="44"/>
      <c r="I27" s="44"/>
      <c r="J27" s="44"/>
      <c r="K27" s="44" t="s">
        <v>132</v>
      </c>
    </row>
    <row r="28" spans="2:11" s="14" customFormat="1" ht="258" customHeight="1">
      <c r="B28" s="18">
        <v>20</v>
      </c>
      <c r="C28" s="36" t="s">
        <v>31</v>
      </c>
      <c r="D28" s="16" t="s">
        <v>157</v>
      </c>
      <c r="E28" s="25">
        <v>4262450</v>
      </c>
      <c r="F28" s="25">
        <v>4256450</v>
      </c>
      <c r="G28" s="33"/>
      <c r="H28" s="33"/>
      <c r="I28" s="33"/>
      <c r="J28" s="33"/>
      <c r="K28" s="33" t="s">
        <v>32</v>
      </c>
    </row>
    <row r="29" spans="2:11" s="14" customFormat="1" ht="258" customHeight="1">
      <c r="B29" s="17" t="s">
        <v>146</v>
      </c>
      <c r="C29" s="34" t="s">
        <v>14</v>
      </c>
      <c r="D29" s="23" t="s">
        <v>15</v>
      </c>
      <c r="E29" s="37">
        <v>600000</v>
      </c>
      <c r="F29" s="27">
        <v>600000</v>
      </c>
      <c r="G29" s="28"/>
      <c r="H29" s="28"/>
      <c r="I29" s="28"/>
      <c r="J29" s="29"/>
      <c r="K29" s="30" t="s">
        <v>18</v>
      </c>
    </row>
    <row r="30" spans="2:11" s="14" customFormat="1" ht="258" customHeight="1">
      <c r="B30" s="1">
        <v>22</v>
      </c>
      <c r="C30" s="34" t="s">
        <v>16</v>
      </c>
      <c r="D30" s="15" t="s">
        <v>29</v>
      </c>
      <c r="E30" s="31">
        <v>150000</v>
      </c>
      <c r="F30" s="28">
        <v>150000</v>
      </c>
      <c r="G30" s="28"/>
      <c r="H30" s="28"/>
      <c r="I30" s="28"/>
      <c r="J30" s="29"/>
      <c r="K30" s="30" t="s">
        <v>18</v>
      </c>
    </row>
    <row r="31" spans="2:11" s="14" customFormat="1" ht="258" customHeight="1">
      <c r="B31" s="18">
        <v>23</v>
      </c>
      <c r="C31" s="35" t="s">
        <v>27</v>
      </c>
      <c r="D31" s="16" t="s">
        <v>207</v>
      </c>
      <c r="E31" s="31">
        <v>74000</v>
      </c>
      <c r="F31" s="31">
        <v>74000</v>
      </c>
      <c r="G31" s="32"/>
      <c r="H31" s="32"/>
      <c r="I31" s="32"/>
      <c r="J31" s="32"/>
      <c r="K31" s="33" t="s">
        <v>28</v>
      </c>
    </row>
    <row r="32" spans="2:11" s="14" customFormat="1" ht="76.150000000000006" customHeight="1">
      <c r="B32" s="122" t="s">
        <v>36</v>
      </c>
      <c r="C32" s="123"/>
      <c r="D32" s="124"/>
      <c r="E32" s="46">
        <f>E8+E28+E29+E30+E31</f>
        <v>79302030</v>
      </c>
      <c r="F32" s="46">
        <f>F8+F28+F29+F30+F31</f>
        <v>19330450</v>
      </c>
      <c r="G32" s="47"/>
      <c r="H32" s="47"/>
      <c r="I32" s="47"/>
      <c r="J32" s="47"/>
      <c r="K32" s="48"/>
    </row>
    <row r="33" spans="2:11" s="14" customFormat="1" ht="97.15" customHeight="1">
      <c r="B33" s="119" t="s">
        <v>37</v>
      </c>
      <c r="C33" s="120"/>
      <c r="D33" s="120"/>
      <c r="E33" s="120"/>
      <c r="F33" s="120"/>
      <c r="G33" s="120"/>
      <c r="H33" s="120"/>
      <c r="I33" s="120"/>
      <c r="J33" s="120"/>
      <c r="K33" s="121"/>
    </row>
    <row r="34" spans="2:11" s="14" customFormat="1" ht="234.6" customHeight="1">
      <c r="B34" s="52" t="s">
        <v>147</v>
      </c>
      <c r="C34" s="135" t="s">
        <v>45</v>
      </c>
      <c r="D34" s="136"/>
      <c r="E34" s="53">
        <v>-4334593</v>
      </c>
      <c r="F34" s="67">
        <f>E34</f>
        <v>-4334593</v>
      </c>
      <c r="G34" s="52"/>
      <c r="H34" s="52"/>
      <c r="I34" s="52"/>
      <c r="J34" s="52"/>
      <c r="K34" s="22" t="s">
        <v>156</v>
      </c>
    </row>
    <row r="35" spans="2:11" s="14" customFormat="1" ht="79.900000000000006" customHeight="1">
      <c r="B35" s="54">
        <v>1</v>
      </c>
      <c r="C35" s="116" t="s">
        <v>46</v>
      </c>
      <c r="D35" s="117"/>
      <c r="E35" s="55">
        <v>-30000</v>
      </c>
      <c r="F35" s="55">
        <v>-30000</v>
      </c>
      <c r="G35" s="52"/>
      <c r="H35" s="52"/>
      <c r="I35" s="52"/>
      <c r="J35" s="52"/>
      <c r="K35" s="58" t="s">
        <v>47</v>
      </c>
    </row>
    <row r="36" spans="2:11" s="14" customFormat="1" ht="95.45" customHeight="1">
      <c r="B36" s="54">
        <f>B35+1</f>
        <v>2</v>
      </c>
      <c r="C36" s="116" t="s">
        <v>48</v>
      </c>
      <c r="D36" s="117"/>
      <c r="E36" s="55">
        <v>-30000</v>
      </c>
      <c r="F36" s="55">
        <v>-30000</v>
      </c>
      <c r="G36" s="52"/>
      <c r="H36" s="52"/>
      <c r="I36" s="52"/>
      <c r="J36" s="52"/>
      <c r="K36" s="58" t="s">
        <v>49</v>
      </c>
    </row>
    <row r="37" spans="2:11" s="14" customFormat="1" ht="165" customHeight="1">
      <c r="B37" s="54">
        <f t="shared" ref="B37:B56" si="0">B36+1</f>
        <v>3</v>
      </c>
      <c r="C37" s="116" t="s">
        <v>50</v>
      </c>
      <c r="D37" s="117"/>
      <c r="E37" s="55">
        <v>-30000</v>
      </c>
      <c r="F37" s="55">
        <v>-30000</v>
      </c>
      <c r="G37" s="52"/>
      <c r="H37" s="52"/>
      <c r="I37" s="52"/>
      <c r="J37" s="52"/>
      <c r="K37" s="58" t="s">
        <v>51</v>
      </c>
    </row>
    <row r="38" spans="2:11" s="14" customFormat="1" ht="202.15" customHeight="1">
      <c r="B38" s="54">
        <f t="shared" si="0"/>
        <v>4</v>
      </c>
      <c r="C38" s="112" t="s">
        <v>52</v>
      </c>
      <c r="D38" s="113"/>
      <c r="E38" s="55">
        <v>-399500</v>
      </c>
      <c r="F38" s="55">
        <v>-399500</v>
      </c>
      <c r="G38" s="52"/>
      <c r="H38" s="52"/>
      <c r="I38" s="52"/>
      <c r="J38" s="52"/>
      <c r="K38" s="59" t="s">
        <v>192</v>
      </c>
    </row>
    <row r="39" spans="2:11" s="14" customFormat="1" ht="105" customHeight="1">
      <c r="B39" s="54">
        <f t="shared" si="0"/>
        <v>5</v>
      </c>
      <c r="C39" s="112" t="s">
        <v>53</v>
      </c>
      <c r="D39" s="113"/>
      <c r="E39" s="55">
        <v>-400000</v>
      </c>
      <c r="F39" s="55">
        <v>-400000</v>
      </c>
      <c r="G39" s="52"/>
      <c r="H39" s="52"/>
      <c r="I39" s="52"/>
      <c r="J39" s="52"/>
      <c r="K39" s="60" t="s">
        <v>89</v>
      </c>
    </row>
    <row r="40" spans="2:11" s="14" customFormat="1" ht="103.15" customHeight="1">
      <c r="B40" s="54">
        <f t="shared" si="0"/>
        <v>6</v>
      </c>
      <c r="C40" s="112" t="s">
        <v>54</v>
      </c>
      <c r="D40" s="113"/>
      <c r="E40" s="55">
        <v>-400000</v>
      </c>
      <c r="F40" s="55">
        <v>-400000</v>
      </c>
      <c r="G40" s="52"/>
      <c r="H40" s="52"/>
      <c r="I40" s="52"/>
      <c r="J40" s="52"/>
      <c r="K40" s="60" t="s">
        <v>55</v>
      </c>
    </row>
    <row r="41" spans="2:11" s="14" customFormat="1" ht="188.45" customHeight="1">
      <c r="B41" s="54">
        <f t="shared" si="0"/>
        <v>7</v>
      </c>
      <c r="C41" s="112" t="s">
        <v>56</v>
      </c>
      <c r="D41" s="113"/>
      <c r="E41" s="55">
        <v>-30000</v>
      </c>
      <c r="F41" s="55">
        <v>-30000</v>
      </c>
      <c r="G41" s="52"/>
      <c r="H41" s="52"/>
      <c r="I41" s="52"/>
      <c r="J41" s="52"/>
      <c r="K41" s="58" t="s">
        <v>57</v>
      </c>
    </row>
    <row r="42" spans="2:11" s="14" customFormat="1" ht="103.15" customHeight="1">
      <c r="B42" s="54">
        <f t="shared" si="0"/>
        <v>8</v>
      </c>
      <c r="C42" s="112" t="s">
        <v>58</v>
      </c>
      <c r="D42" s="113"/>
      <c r="E42" s="55">
        <v>-65000</v>
      </c>
      <c r="F42" s="55">
        <v>-65000</v>
      </c>
      <c r="G42" s="52"/>
      <c r="H42" s="52"/>
      <c r="I42" s="52"/>
      <c r="J42" s="52"/>
      <c r="K42" s="59" t="s">
        <v>90</v>
      </c>
    </row>
    <row r="43" spans="2:11" s="14" customFormat="1" ht="103.15" customHeight="1">
      <c r="B43" s="54">
        <f t="shared" si="0"/>
        <v>9</v>
      </c>
      <c r="C43" s="112" t="s">
        <v>59</v>
      </c>
      <c r="D43" s="113"/>
      <c r="E43" s="55">
        <v>-46500</v>
      </c>
      <c r="F43" s="55">
        <v>-46500</v>
      </c>
      <c r="G43" s="52"/>
      <c r="H43" s="52"/>
      <c r="I43" s="52"/>
      <c r="J43" s="52"/>
      <c r="K43" s="59" t="s">
        <v>60</v>
      </c>
    </row>
    <row r="44" spans="2:11" s="14" customFormat="1" ht="139.9" customHeight="1">
      <c r="B44" s="54">
        <f t="shared" si="0"/>
        <v>10</v>
      </c>
      <c r="C44" s="116" t="s">
        <v>61</v>
      </c>
      <c r="D44" s="117"/>
      <c r="E44" s="55">
        <v>-400000</v>
      </c>
      <c r="F44" s="55">
        <v>-400000</v>
      </c>
      <c r="G44" s="52"/>
      <c r="H44" s="52"/>
      <c r="I44" s="52"/>
      <c r="J44" s="52"/>
      <c r="K44" s="59" t="s">
        <v>62</v>
      </c>
    </row>
    <row r="45" spans="2:11" s="14" customFormat="1" ht="103.15" customHeight="1">
      <c r="B45" s="54">
        <f t="shared" si="0"/>
        <v>11</v>
      </c>
      <c r="C45" s="112" t="s">
        <v>63</v>
      </c>
      <c r="D45" s="113"/>
      <c r="E45" s="55">
        <v>-81000</v>
      </c>
      <c r="F45" s="55">
        <v>-81000</v>
      </c>
      <c r="G45" s="55">
        <v>-81000</v>
      </c>
      <c r="H45" s="55">
        <v>-81000</v>
      </c>
      <c r="I45" s="55">
        <v>-81000</v>
      </c>
      <c r="J45" s="55">
        <v>-81000</v>
      </c>
      <c r="K45" s="58" t="s">
        <v>64</v>
      </c>
    </row>
    <row r="46" spans="2:11" s="14" customFormat="1" ht="103.15" customHeight="1">
      <c r="B46" s="54">
        <f t="shared" si="0"/>
        <v>12</v>
      </c>
      <c r="C46" s="114" t="s">
        <v>65</v>
      </c>
      <c r="D46" s="115"/>
      <c r="E46" s="55">
        <v>-76500</v>
      </c>
      <c r="F46" s="55">
        <v>-76500</v>
      </c>
      <c r="G46" s="52"/>
      <c r="H46" s="52"/>
      <c r="I46" s="52"/>
      <c r="J46" s="52"/>
      <c r="K46" s="58" t="s">
        <v>66</v>
      </c>
    </row>
    <row r="47" spans="2:11" s="14" customFormat="1" ht="103.15" customHeight="1">
      <c r="B47" s="54">
        <f t="shared" si="0"/>
        <v>13</v>
      </c>
      <c r="C47" s="112" t="s">
        <v>67</v>
      </c>
      <c r="D47" s="113"/>
      <c r="E47" s="55">
        <v>-390500</v>
      </c>
      <c r="F47" s="55">
        <v>-390500</v>
      </c>
      <c r="G47" s="52"/>
      <c r="H47" s="52"/>
      <c r="I47" s="52"/>
      <c r="J47" s="52"/>
      <c r="K47" s="58" t="s">
        <v>68</v>
      </c>
    </row>
    <row r="48" spans="2:11" s="14" customFormat="1" ht="103.15" customHeight="1">
      <c r="B48" s="54">
        <f t="shared" si="0"/>
        <v>14</v>
      </c>
      <c r="C48" s="112" t="s">
        <v>69</v>
      </c>
      <c r="D48" s="113"/>
      <c r="E48" s="55">
        <v>-399900</v>
      </c>
      <c r="F48" s="55">
        <v>-399900</v>
      </c>
      <c r="G48" s="52"/>
      <c r="H48" s="52"/>
      <c r="I48" s="52"/>
      <c r="J48" s="52"/>
      <c r="K48" s="58" t="s">
        <v>70</v>
      </c>
    </row>
    <row r="49" spans="2:11" s="14" customFormat="1" ht="103.15" customHeight="1">
      <c r="B49" s="54">
        <f t="shared" si="0"/>
        <v>15</v>
      </c>
      <c r="C49" s="112" t="s">
        <v>71</v>
      </c>
      <c r="D49" s="113"/>
      <c r="E49" s="55">
        <v>-399750</v>
      </c>
      <c r="F49" s="55">
        <v>-399750</v>
      </c>
      <c r="G49" s="52"/>
      <c r="H49" s="52"/>
      <c r="I49" s="52"/>
      <c r="J49" s="52"/>
      <c r="K49" s="58" t="s">
        <v>72</v>
      </c>
    </row>
    <row r="50" spans="2:11" s="14" customFormat="1" ht="103.15" customHeight="1">
      <c r="B50" s="54">
        <f t="shared" si="0"/>
        <v>16</v>
      </c>
      <c r="C50" s="110" t="s">
        <v>73</v>
      </c>
      <c r="D50" s="111"/>
      <c r="E50" s="55">
        <v>-67000</v>
      </c>
      <c r="F50" s="55">
        <v>-67000</v>
      </c>
      <c r="G50" s="52"/>
      <c r="H50" s="52"/>
      <c r="I50" s="52"/>
      <c r="J50" s="52"/>
      <c r="K50" s="59" t="s">
        <v>74</v>
      </c>
    </row>
    <row r="51" spans="2:11" s="14" customFormat="1" ht="147.6" customHeight="1">
      <c r="B51" s="54">
        <f t="shared" si="0"/>
        <v>17</v>
      </c>
      <c r="C51" s="112" t="s">
        <v>75</v>
      </c>
      <c r="D51" s="113"/>
      <c r="E51" s="55">
        <v>-99900</v>
      </c>
      <c r="F51" s="55">
        <v>-99900</v>
      </c>
      <c r="G51" s="52"/>
      <c r="H51" s="52"/>
      <c r="I51" s="52"/>
      <c r="J51" s="52"/>
      <c r="K51" s="59" t="s">
        <v>91</v>
      </c>
    </row>
    <row r="52" spans="2:11" s="14" customFormat="1" ht="103.15" customHeight="1">
      <c r="B52" s="54">
        <f t="shared" si="0"/>
        <v>18</v>
      </c>
      <c r="C52" s="112" t="s">
        <v>76</v>
      </c>
      <c r="D52" s="113"/>
      <c r="E52" s="55">
        <v>-99000</v>
      </c>
      <c r="F52" s="55">
        <v>-99000</v>
      </c>
      <c r="G52" s="52"/>
      <c r="H52" s="52"/>
      <c r="I52" s="52"/>
      <c r="J52" s="52"/>
      <c r="K52" s="59" t="s">
        <v>77</v>
      </c>
    </row>
    <row r="53" spans="2:11" s="14" customFormat="1" ht="103.15" customHeight="1">
      <c r="B53" s="54">
        <f t="shared" si="0"/>
        <v>19</v>
      </c>
      <c r="C53" s="112" t="s">
        <v>78</v>
      </c>
      <c r="D53" s="113"/>
      <c r="E53" s="55">
        <v>-96913</v>
      </c>
      <c r="F53" s="55">
        <v>-96913</v>
      </c>
      <c r="G53" s="52"/>
      <c r="H53" s="52"/>
      <c r="I53" s="52"/>
      <c r="J53" s="52"/>
      <c r="K53" s="59" t="s">
        <v>79</v>
      </c>
    </row>
    <row r="54" spans="2:11" s="14" customFormat="1" ht="103.15" customHeight="1">
      <c r="B54" s="54">
        <f t="shared" si="0"/>
        <v>20</v>
      </c>
      <c r="C54" s="112" t="s">
        <v>80</v>
      </c>
      <c r="D54" s="113"/>
      <c r="E54" s="55">
        <v>-95480</v>
      </c>
      <c r="F54" s="55">
        <v>-95480</v>
      </c>
      <c r="G54" s="52"/>
      <c r="H54" s="52"/>
      <c r="I54" s="52"/>
      <c r="J54" s="52"/>
      <c r="K54" s="59" t="s">
        <v>81</v>
      </c>
    </row>
    <row r="55" spans="2:11" s="14" customFormat="1" ht="103.15" customHeight="1">
      <c r="B55" s="54">
        <f t="shared" si="0"/>
        <v>21</v>
      </c>
      <c r="C55" s="112" t="s">
        <v>82</v>
      </c>
      <c r="D55" s="113"/>
      <c r="E55" s="55">
        <v>-99000</v>
      </c>
      <c r="F55" s="55">
        <v>-99000</v>
      </c>
      <c r="G55" s="52"/>
      <c r="H55" s="52"/>
      <c r="I55" s="52"/>
      <c r="J55" s="52"/>
      <c r="K55" s="59" t="s">
        <v>83</v>
      </c>
    </row>
    <row r="56" spans="2:11" s="14" customFormat="1" ht="103.15" customHeight="1">
      <c r="B56" s="54">
        <f t="shared" si="0"/>
        <v>22</v>
      </c>
      <c r="C56" s="112" t="s">
        <v>84</v>
      </c>
      <c r="D56" s="113"/>
      <c r="E56" s="55">
        <v>-99700</v>
      </c>
      <c r="F56" s="55">
        <v>-99700</v>
      </c>
      <c r="G56" s="52"/>
      <c r="H56" s="52"/>
      <c r="I56" s="52"/>
      <c r="J56" s="52"/>
      <c r="K56" s="59" t="s">
        <v>85</v>
      </c>
    </row>
    <row r="57" spans="2:11" s="14" customFormat="1" ht="103.15" customHeight="1">
      <c r="B57" s="54">
        <f>B56+1</f>
        <v>23</v>
      </c>
      <c r="C57" s="112" t="s">
        <v>86</v>
      </c>
      <c r="D57" s="113"/>
      <c r="E57" s="55">
        <v>-99000</v>
      </c>
      <c r="F57" s="55">
        <v>-99000</v>
      </c>
      <c r="G57" s="52"/>
      <c r="H57" s="52"/>
      <c r="I57" s="52"/>
      <c r="J57" s="52"/>
      <c r="K57" s="59" t="s">
        <v>83</v>
      </c>
    </row>
    <row r="58" spans="2:11" s="14" customFormat="1" ht="103.15" customHeight="1">
      <c r="B58" s="54">
        <f>B57+1</f>
        <v>24</v>
      </c>
      <c r="C58" s="112" t="s">
        <v>87</v>
      </c>
      <c r="D58" s="113"/>
      <c r="E58" s="55">
        <v>-399950</v>
      </c>
      <c r="F58" s="55">
        <v>-399950</v>
      </c>
      <c r="G58" s="52"/>
      <c r="H58" s="52"/>
      <c r="I58" s="52"/>
      <c r="J58" s="52"/>
      <c r="K58" s="59" t="s">
        <v>88</v>
      </c>
    </row>
    <row r="59" spans="2:11" ht="190.15" customHeight="1">
      <c r="B59" s="45" t="s">
        <v>92</v>
      </c>
      <c r="C59" s="42" t="s">
        <v>12</v>
      </c>
      <c r="D59" s="16" t="s">
        <v>13</v>
      </c>
      <c r="E59" s="25">
        <v>3000000</v>
      </c>
      <c r="F59" s="25"/>
      <c r="G59" s="25"/>
      <c r="H59" s="25"/>
      <c r="I59" s="25"/>
      <c r="J59" s="25"/>
      <c r="K59" s="26" t="s">
        <v>17</v>
      </c>
    </row>
    <row r="60" spans="2:11" ht="190.15" customHeight="1">
      <c r="B60" s="45" t="s">
        <v>93</v>
      </c>
      <c r="C60" s="42" t="s">
        <v>38</v>
      </c>
      <c r="D60" s="16" t="s">
        <v>39</v>
      </c>
      <c r="E60" s="25">
        <v>916000</v>
      </c>
      <c r="F60" s="25">
        <v>300000</v>
      </c>
      <c r="G60" s="25"/>
      <c r="H60" s="25"/>
      <c r="I60" s="25"/>
      <c r="J60" s="25"/>
      <c r="K60" s="26" t="s">
        <v>40</v>
      </c>
    </row>
    <row r="61" spans="2:11" ht="285.60000000000002" customHeight="1">
      <c r="B61" s="1">
        <v>27</v>
      </c>
      <c r="C61" s="35" t="s">
        <v>19</v>
      </c>
      <c r="D61" s="16" t="s">
        <v>21</v>
      </c>
      <c r="E61" s="31">
        <f>90000+24000</f>
        <v>114000</v>
      </c>
      <c r="F61" s="31"/>
      <c r="G61" s="32"/>
      <c r="H61" s="32"/>
      <c r="I61" s="32"/>
      <c r="J61" s="32"/>
      <c r="K61" s="33" t="s">
        <v>44</v>
      </c>
    </row>
    <row r="62" spans="2:11" ht="174.6" customHeight="1">
      <c r="B62" s="1">
        <v>28</v>
      </c>
      <c r="C62" s="22" t="s">
        <v>20</v>
      </c>
      <c r="D62" s="16" t="s">
        <v>23</v>
      </c>
      <c r="E62" s="31">
        <v>1100000</v>
      </c>
      <c r="F62" s="31"/>
      <c r="G62" s="32"/>
      <c r="H62" s="32"/>
      <c r="I62" s="32"/>
      <c r="J62" s="32"/>
      <c r="K62" s="33" t="s">
        <v>22</v>
      </c>
    </row>
    <row r="63" spans="2:11" ht="379.9" customHeight="1">
      <c r="B63" s="1">
        <v>29</v>
      </c>
      <c r="C63" s="35" t="s">
        <v>26</v>
      </c>
      <c r="D63" s="16" t="s">
        <v>208</v>
      </c>
      <c r="E63" s="31">
        <v>9300000</v>
      </c>
      <c r="F63" s="31"/>
      <c r="G63" s="32"/>
      <c r="H63" s="32"/>
      <c r="I63" s="32"/>
      <c r="J63" s="32"/>
      <c r="K63" s="33" t="s">
        <v>24</v>
      </c>
    </row>
    <row r="64" spans="2:11" ht="290.45" customHeight="1">
      <c r="B64" s="18">
        <v>30</v>
      </c>
      <c r="C64" s="35" t="s">
        <v>25</v>
      </c>
      <c r="D64" s="16" t="s">
        <v>209</v>
      </c>
      <c r="E64" s="31">
        <v>305900</v>
      </c>
      <c r="F64" s="31">
        <v>305900</v>
      </c>
      <c r="G64" s="32"/>
      <c r="H64" s="32"/>
      <c r="I64" s="32"/>
      <c r="J64" s="32"/>
      <c r="K64" s="33" t="s">
        <v>43</v>
      </c>
    </row>
    <row r="65" spans="2:11" ht="408" customHeight="1">
      <c r="B65" s="18">
        <v>31</v>
      </c>
      <c r="C65" s="43" t="s">
        <v>33</v>
      </c>
      <c r="D65" s="96" t="s">
        <v>34</v>
      </c>
      <c r="E65" s="96" t="s">
        <v>41</v>
      </c>
      <c r="F65" s="76">
        <v>2000000</v>
      </c>
      <c r="G65" s="98"/>
      <c r="H65" s="98"/>
      <c r="I65" s="98"/>
      <c r="J65" s="98"/>
      <c r="K65" s="96" t="s">
        <v>195</v>
      </c>
    </row>
    <row r="66" spans="2:11" ht="267" customHeight="1">
      <c r="B66" s="18">
        <v>32</v>
      </c>
      <c r="C66" s="39" t="s">
        <v>35</v>
      </c>
      <c r="D66" s="33" t="s">
        <v>148</v>
      </c>
      <c r="E66" s="25">
        <v>176420</v>
      </c>
      <c r="F66" s="25">
        <v>176420</v>
      </c>
      <c r="G66" s="40"/>
      <c r="H66" s="40"/>
      <c r="I66" s="40"/>
      <c r="J66" s="41"/>
      <c r="K66" s="33" t="s">
        <v>201</v>
      </c>
    </row>
    <row r="67" spans="2:11" ht="336.6" customHeight="1">
      <c r="B67" s="18">
        <v>33</v>
      </c>
      <c r="C67" s="42" t="s">
        <v>42</v>
      </c>
      <c r="D67" s="33" t="s">
        <v>210</v>
      </c>
      <c r="E67" s="25">
        <v>1000000</v>
      </c>
      <c r="F67" s="25"/>
      <c r="G67" s="40"/>
      <c r="H67" s="40"/>
      <c r="I67" s="40"/>
      <c r="J67" s="41"/>
      <c r="K67" s="49"/>
    </row>
    <row r="68" spans="2:11" ht="177.6" customHeight="1">
      <c r="B68" s="1">
        <v>34</v>
      </c>
      <c r="C68" s="73" t="s">
        <v>165</v>
      </c>
      <c r="D68" s="64" t="s">
        <v>162</v>
      </c>
      <c r="E68" s="51">
        <v>4320000</v>
      </c>
      <c r="F68" s="68">
        <v>1552273</v>
      </c>
      <c r="G68" s="50"/>
      <c r="H68" s="50"/>
      <c r="I68" s="50"/>
      <c r="J68" s="50"/>
      <c r="K68" s="62" t="s">
        <v>140</v>
      </c>
    </row>
    <row r="69" spans="2:11" ht="123" customHeight="1">
      <c r="B69" s="125" t="s">
        <v>145</v>
      </c>
      <c r="C69" s="126"/>
      <c r="D69" s="127"/>
      <c r="E69" s="68"/>
      <c r="F69" s="68">
        <f>SUM(F59:F68)</f>
        <v>4334593</v>
      </c>
      <c r="G69" s="77"/>
      <c r="H69" s="77"/>
      <c r="I69" s="77"/>
      <c r="J69" s="77"/>
      <c r="K69" s="77"/>
    </row>
    <row r="70" spans="2:11" ht="123" customHeight="1">
      <c r="B70" s="78">
        <v>35</v>
      </c>
      <c r="C70" s="79" t="s">
        <v>141</v>
      </c>
      <c r="D70" s="80" t="s">
        <v>143</v>
      </c>
      <c r="E70" s="81"/>
      <c r="F70" s="82">
        <v>-5600000</v>
      </c>
      <c r="G70" s="81"/>
      <c r="H70" s="81"/>
      <c r="I70" s="81"/>
      <c r="J70" s="81"/>
      <c r="K70" s="83" t="s">
        <v>142</v>
      </c>
    </row>
    <row r="71" spans="2:11" ht="153" customHeight="1">
      <c r="B71" s="1">
        <v>36</v>
      </c>
      <c r="C71" s="63" t="str">
        <f>C68</f>
        <v>Лист освіти від 16.06.2022 № 01-10/559</v>
      </c>
      <c r="D71" s="64" t="s">
        <v>200</v>
      </c>
      <c r="E71" s="51">
        <v>2767727</v>
      </c>
      <c r="F71" s="51">
        <v>2767727</v>
      </c>
      <c r="G71" s="86">
        <v>2767727</v>
      </c>
      <c r="H71" s="86">
        <v>2767727</v>
      </c>
      <c r="I71" s="86">
        <v>2767727</v>
      </c>
      <c r="J71" s="86">
        <v>2767727</v>
      </c>
      <c r="K71" s="62" t="s">
        <v>140</v>
      </c>
    </row>
    <row r="72" spans="2:11" ht="1.1499999999999999" hidden="1" customHeight="1">
      <c r="B72" s="1">
        <v>37</v>
      </c>
      <c r="C72" s="63" t="str">
        <f>C71</f>
        <v>Лист освіти від 16.06.2022 № 01-10/559</v>
      </c>
      <c r="D72" s="65" t="s">
        <v>149</v>
      </c>
      <c r="E72" s="31">
        <v>970000</v>
      </c>
      <c r="F72" s="76">
        <v>0</v>
      </c>
      <c r="G72" s="38"/>
      <c r="H72" s="38"/>
      <c r="I72" s="38"/>
      <c r="J72" s="38"/>
      <c r="K72" s="62" t="s">
        <v>144</v>
      </c>
    </row>
    <row r="73" spans="2:11" ht="175.15" customHeight="1">
      <c r="B73" s="99">
        <v>37</v>
      </c>
      <c r="C73" s="43" t="s">
        <v>191</v>
      </c>
      <c r="D73" s="96" t="s">
        <v>196</v>
      </c>
      <c r="E73" s="76">
        <v>970000</v>
      </c>
      <c r="F73" s="76">
        <f>E73</f>
        <v>970000</v>
      </c>
      <c r="G73" s="98"/>
      <c r="H73" s="98"/>
      <c r="I73" s="98"/>
      <c r="J73" s="98"/>
      <c r="K73" s="96" t="s">
        <v>184</v>
      </c>
    </row>
    <row r="74" spans="2:11" ht="186.6" customHeight="1">
      <c r="B74" s="1">
        <v>38</v>
      </c>
      <c r="C74" s="63" t="str">
        <f>C72</f>
        <v>Лист освіти від 16.06.2022 № 01-10/559</v>
      </c>
      <c r="D74" s="65" t="s">
        <v>150</v>
      </c>
      <c r="E74" s="25">
        <v>125000</v>
      </c>
      <c r="F74" s="44">
        <v>125000</v>
      </c>
      <c r="G74" s="63"/>
      <c r="H74" s="63"/>
      <c r="I74" s="63"/>
      <c r="J74" s="63"/>
      <c r="K74" s="62" t="s">
        <v>140</v>
      </c>
    </row>
    <row r="75" spans="2:11" ht="162" customHeight="1">
      <c r="B75" s="78">
        <v>39</v>
      </c>
      <c r="C75" s="79" t="s">
        <v>166</v>
      </c>
      <c r="D75" s="84" t="s">
        <v>211</v>
      </c>
      <c r="E75" s="85">
        <v>-400000</v>
      </c>
      <c r="F75" s="85">
        <f>E75</f>
        <v>-400000</v>
      </c>
      <c r="G75" s="79"/>
      <c r="H75" s="79"/>
      <c r="I75" s="79"/>
      <c r="J75" s="79"/>
      <c r="K75" s="83" t="s">
        <v>158</v>
      </c>
    </row>
    <row r="76" spans="2:11" ht="270.60000000000002" customHeight="1">
      <c r="B76" s="78">
        <v>40</v>
      </c>
      <c r="C76" s="79" t="s">
        <v>202</v>
      </c>
      <c r="D76" s="84" t="s">
        <v>164</v>
      </c>
      <c r="E76" s="85">
        <v>-156727</v>
      </c>
      <c r="F76" s="85">
        <v>-156727</v>
      </c>
      <c r="G76" s="79"/>
      <c r="H76" s="79"/>
      <c r="I76" s="79"/>
      <c r="J76" s="79"/>
      <c r="K76" s="83" t="s">
        <v>163</v>
      </c>
    </row>
    <row r="77" spans="2:11" ht="162" customHeight="1">
      <c r="B77" s="1">
        <v>41</v>
      </c>
      <c r="C77" s="73" t="s">
        <v>168</v>
      </c>
      <c r="D77" s="66" t="s">
        <v>167</v>
      </c>
      <c r="E77" s="31">
        <v>855000</v>
      </c>
      <c r="F77" s="31">
        <f>E77</f>
        <v>855000</v>
      </c>
      <c r="G77" s="50"/>
      <c r="H77" s="50"/>
      <c r="I77" s="50"/>
      <c r="J77" s="50"/>
      <c r="K77" s="95" t="s">
        <v>159</v>
      </c>
    </row>
    <row r="78" spans="2:11" ht="162" customHeight="1">
      <c r="B78" s="18">
        <v>42</v>
      </c>
      <c r="C78" s="72" t="str">
        <f>C77</f>
        <v>Лист освіти від 15.06.2022 № 01-10/553</v>
      </c>
      <c r="D78" s="66" t="s">
        <v>199</v>
      </c>
      <c r="E78" s="31">
        <v>1134000</v>
      </c>
      <c r="F78" s="31">
        <v>1134000</v>
      </c>
      <c r="G78" s="74"/>
      <c r="H78" s="74"/>
      <c r="I78" s="74"/>
      <c r="J78" s="75"/>
      <c r="K78" s="96" t="s">
        <v>160</v>
      </c>
    </row>
    <row r="79" spans="2:11" ht="162" customHeight="1">
      <c r="B79" s="18">
        <v>43</v>
      </c>
      <c r="C79" s="72" t="str">
        <f>C78</f>
        <v>Лист освіти від 15.06.2022 № 01-10/553</v>
      </c>
      <c r="D79" s="66" t="s">
        <v>186</v>
      </c>
      <c r="E79" s="31">
        <v>305000</v>
      </c>
      <c r="F79" s="31">
        <f>E79</f>
        <v>305000</v>
      </c>
      <c r="G79" s="74"/>
      <c r="H79" s="74"/>
      <c r="I79" s="74"/>
      <c r="J79" s="75"/>
      <c r="K79" s="96" t="s">
        <v>161</v>
      </c>
    </row>
    <row r="80" spans="2:11" ht="233.45" customHeight="1">
      <c r="B80" s="104">
        <v>44</v>
      </c>
      <c r="C80" s="106" t="s">
        <v>169</v>
      </c>
      <c r="D80" s="66" t="s">
        <v>212</v>
      </c>
      <c r="E80" s="31">
        <v>-4400</v>
      </c>
      <c r="F80" s="31">
        <v>-4400</v>
      </c>
      <c r="G80" s="74"/>
      <c r="H80" s="74"/>
      <c r="I80" s="74"/>
      <c r="J80" s="75"/>
      <c r="K80" s="62" t="s">
        <v>170</v>
      </c>
    </row>
    <row r="81" spans="1:11" ht="363" customHeight="1">
      <c r="B81" s="105"/>
      <c r="C81" s="107"/>
      <c r="D81" s="66" t="s">
        <v>173</v>
      </c>
      <c r="E81" s="31">
        <v>4400</v>
      </c>
      <c r="F81" s="31">
        <v>4400</v>
      </c>
      <c r="G81" s="74"/>
      <c r="H81" s="74"/>
      <c r="I81" s="74"/>
      <c r="J81" s="75"/>
      <c r="K81" s="62" t="s">
        <v>172</v>
      </c>
    </row>
    <row r="82" spans="1:11" ht="37.9" customHeight="1">
      <c r="B82" s="89"/>
      <c r="C82" s="90"/>
      <c r="D82" s="91"/>
      <c r="E82" s="31"/>
      <c r="F82" s="31"/>
      <c r="G82" s="74"/>
      <c r="H82" s="74"/>
      <c r="I82" s="74"/>
      <c r="J82" s="75"/>
      <c r="K82" s="62"/>
    </row>
    <row r="83" spans="1:11" ht="156" customHeight="1">
      <c r="B83" s="104">
        <v>45</v>
      </c>
      <c r="C83" s="106" t="s">
        <v>171</v>
      </c>
      <c r="D83" s="108" t="s">
        <v>198</v>
      </c>
      <c r="E83" s="31">
        <v>-1600</v>
      </c>
      <c r="F83" s="31">
        <v>-1600</v>
      </c>
      <c r="G83" s="49"/>
      <c r="H83" s="49"/>
      <c r="I83" s="49"/>
      <c r="J83" s="49"/>
      <c r="K83" s="62" t="s">
        <v>174</v>
      </c>
    </row>
    <row r="84" spans="1:11" ht="156" customHeight="1">
      <c r="B84" s="105"/>
      <c r="C84" s="107"/>
      <c r="D84" s="109"/>
      <c r="E84" s="31">
        <v>1600</v>
      </c>
      <c r="F84" s="31">
        <v>1600</v>
      </c>
      <c r="G84" s="49"/>
      <c r="H84" s="49"/>
      <c r="I84" s="49"/>
      <c r="J84" s="49"/>
      <c r="K84" s="88" t="s">
        <v>175</v>
      </c>
    </row>
    <row r="85" spans="1:11" ht="342" customHeight="1">
      <c r="A85" s="94"/>
      <c r="B85" s="18">
        <v>46</v>
      </c>
      <c r="C85" s="97" t="s">
        <v>190</v>
      </c>
      <c r="D85" s="62" t="s">
        <v>187</v>
      </c>
      <c r="E85" s="52" t="s">
        <v>176</v>
      </c>
      <c r="F85" s="52" t="str">
        <f t="shared" ref="F85:F90" si="1">E85</f>
        <v>( +-) 2 000 000</v>
      </c>
      <c r="G85" s="38"/>
      <c r="H85" s="38"/>
      <c r="I85" s="38"/>
      <c r="J85" s="38"/>
      <c r="K85" s="93" t="s">
        <v>177</v>
      </c>
    </row>
    <row r="86" spans="1:11" ht="373.15" customHeight="1">
      <c r="A86" s="94"/>
      <c r="B86" s="18">
        <v>47</v>
      </c>
      <c r="C86" s="97" t="s">
        <v>191</v>
      </c>
      <c r="D86" s="62" t="s">
        <v>188</v>
      </c>
      <c r="E86" s="52" t="s">
        <v>181</v>
      </c>
      <c r="F86" s="52" t="str">
        <f t="shared" si="1"/>
        <v xml:space="preserve">( +-) 3 000 000 </v>
      </c>
      <c r="G86" s="38"/>
      <c r="H86" s="38"/>
      <c r="I86" s="38"/>
      <c r="J86" s="38"/>
      <c r="K86" s="93" t="s">
        <v>185</v>
      </c>
    </row>
    <row r="87" spans="1:11" ht="317.45" customHeight="1">
      <c r="A87" s="94"/>
      <c r="B87" s="18">
        <v>48</v>
      </c>
      <c r="C87" s="87" t="s">
        <v>178</v>
      </c>
      <c r="D87" s="62" t="s">
        <v>189</v>
      </c>
      <c r="E87" s="52" t="s">
        <v>179</v>
      </c>
      <c r="F87" s="52" t="str">
        <f t="shared" si="1"/>
        <v>(+-) 825 000</v>
      </c>
      <c r="G87" s="38"/>
      <c r="H87" s="38"/>
      <c r="I87" s="38"/>
      <c r="J87" s="38"/>
      <c r="K87" s="62" t="s">
        <v>180</v>
      </c>
    </row>
    <row r="88" spans="1:11" ht="325.14999999999998" customHeight="1">
      <c r="A88" s="94"/>
      <c r="B88" s="18">
        <v>49</v>
      </c>
      <c r="C88" s="62" t="s">
        <v>182</v>
      </c>
      <c r="D88" s="62" t="s">
        <v>213</v>
      </c>
      <c r="E88" s="31">
        <v>-225000</v>
      </c>
      <c r="F88" s="31">
        <f t="shared" si="1"/>
        <v>-225000</v>
      </c>
      <c r="G88" s="38"/>
      <c r="H88" s="38"/>
      <c r="I88" s="38"/>
      <c r="J88" s="38"/>
      <c r="K88" s="62" t="s">
        <v>183</v>
      </c>
    </row>
    <row r="89" spans="1:11" ht="241.9" customHeight="1">
      <c r="A89" s="94"/>
      <c r="B89" s="100">
        <v>50</v>
      </c>
      <c r="C89" s="43" t="s">
        <v>191</v>
      </c>
      <c r="D89" s="96" t="s">
        <v>197</v>
      </c>
      <c r="E89" s="76">
        <v>225000</v>
      </c>
      <c r="F89" s="76">
        <f t="shared" si="1"/>
        <v>225000</v>
      </c>
      <c r="G89" s="98"/>
      <c r="H89" s="98"/>
      <c r="I89" s="98"/>
      <c r="J89" s="98"/>
      <c r="K89" s="96" t="s">
        <v>184</v>
      </c>
    </row>
    <row r="90" spans="1:11" ht="226.15" customHeight="1">
      <c r="B90" s="38">
        <v>51</v>
      </c>
      <c r="C90" s="102" t="s">
        <v>204</v>
      </c>
      <c r="D90" s="33" t="s">
        <v>205</v>
      </c>
      <c r="E90" s="103" t="s">
        <v>214</v>
      </c>
      <c r="F90" s="103" t="str">
        <f t="shared" si="1"/>
        <v>( +-) 26 884</v>
      </c>
      <c r="G90" s="32"/>
      <c r="H90" s="32"/>
      <c r="I90" s="32"/>
      <c r="J90" s="32"/>
      <c r="K90" s="62" t="s">
        <v>206</v>
      </c>
    </row>
    <row r="91" spans="1:11" ht="125.45" customHeight="1">
      <c r="B91" s="101"/>
      <c r="C91" s="57"/>
      <c r="D91" s="92"/>
      <c r="E91" s="57"/>
      <c r="F91" s="57"/>
      <c r="G91" s="57"/>
      <c r="H91" s="57"/>
      <c r="I91" s="57"/>
      <c r="J91" s="57"/>
    </row>
    <row r="92" spans="1:11" ht="125.45" customHeight="1">
      <c r="B92" s="118" t="s">
        <v>203</v>
      </c>
      <c r="C92" s="118"/>
      <c r="D92" s="118"/>
      <c r="E92" s="118"/>
      <c r="F92" s="118"/>
      <c r="G92" s="118"/>
      <c r="H92" s="118"/>
      <c r="I92" s="118"/>
      <c r="J92" s="118"/>
      <c r="K92" s="118"/>
    </row>
  </sheetData>
  <mergeCells count="40">
    <mergeCell ref="B92:K92"/>
    <mergeCell ref="B33:K33"/>
    <mergeCell ref="B32:D32"/>
    <mergeCell ref="B69:D69"/>
    <mergeCell ref="F1:K1"/>
    <mergeCell ref="B5:K5"/>
    <mergeCell ref="J6:K6"/>
    <mergeCell ref="B7:K7"/>
    <mergeCell ref="E2:K2"/>
    <mergeCell ref="E3:K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6:D56"/>
    <mergeCell ref="C57:D57"/>
    <mergeCell ref="C58:D58"/>
    <mergeCell ref="C51:D51"/>
    <mergeCell ref="C52:D52"/>
    <mergeCell ref="C53:D53"/>
    <mergeCell ref="C54:D54"/>
    <mergeCell ref="C55:D55"/>
    <mergeCell ref="B83:B84"/>
    <mergeCell ref="C83:C84"/>
    <mergeCell ref="B80:B81"/>
    <mergeCell ref="C80:C81"/>
    <mergeCell ref="D83:D84"/>
  </mergeCells>
  <pageMargins left="0.32" right="0.23" top="0" bottom="0" header="0" footer="0.16"/>
  <pageSetup paperSize="9" scale="24" fitToHeight="2" orientation="portrait" r:id="rId1"/>
  <rowBreaks count="1" manualBreakCount="1">
    <brk id="81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Зміни</vt:lpstr>
      <vt:lpstr>Зміни!Заголовки_для_печати</vt:lpstr>
      <vt:lpstr>Зміни!Область_печати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Finvid11</cp:lastModifiedBy>
  <cp:lastPrinted>2022-06-22T05:44:16Z</cp:lastPrinted>
  <dcterms:created xsi:type="dcterms:W3CDTF">2018-03-12T13:27:15Z</dcterms:created>
  <dcterms:modified xsi:type="dcterms:W3CDTF">2022-06-23T09:50:02Z</dcterms:modified>
</cp:coreProperties>
</file>