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8311" sheetId="34" r:id="rId1"/>
  </sheets>
  <definedNames>
    <definedName name="_xlnm.Print_Area" localSheetId="0">'8311'!$A$1:$K$126</definedName>
  </definedNames>
  <calcPr calcId="125725"/>
</workbook>
</file>

<file path=xl/calcChain.xml><?xml version="1.0" encoding="utf-8"?>
<calcChain xmlns="http://schemas.openxmlformats.org/spreadsheetml/2006/main">
  <c r="K76" i="34"/>
  <c r="K84"/>
  <c r="K85"/>
  <c r="K86"/>
  <c r="K87"/>
  <c r="K88"/>
  <c r="K89"/>
  <c r="K90"/>
  <c r="K91"/>
  <c r="K92"/>
  <c r="K93"/>
  <c r="J84"/>
  <c r="J86"/>
  <c r="J87"/>
  <c r="J88"/>
  <c r="J89"/>
  <c r="J91"/>
  <c r="J92"/>
  <c r="J93"/>
  <c r="J77"/>
  <c r="J78"/>
  <c r="J79"/>
  <c r="J81"/>
  <c r="J82"/>
  <c r="J83"/>
  <c r="K72"/>
  <c r="J72"/>
  <c r="K71"/>
  <c r="J71"/>
  <c r="K67"/>
  <c r="J67"/>
  <c r="G93"/>
  <c r="G91"/>
  <c r="E91"/>
  <c r="E89"/>
  <c r="G88"/>
  <c r="E88"/>
  <c r="E87"/>
  <c r="G86"/>
  <c r="G81"/>
  <c r="E84"/>
  <c r="E83"/>
  <c r="E82"/>
  <c r="E79"/>
  <c r="E78"/>
  <c r="E77"/>
  <c r="G76" l="1"/>
  <c r="D76"/>
  <c r="E20"/>
  <c r="H91" l="1"/>
  <c r="E92"/>
  <c r="K82"/>
  <c r="K79"/>
  <c r="K77"/>
  <c r="B88"/>
  <c r="G83"/>
  <c r="H84"/>
  <c r="B83"/>
  <c r="G78"/>
  <c r="B78"/>
  <c r="G72"/>
  <c r="G71"/>
  <c r="E71"/>
  <c r="J54"/>
  <c r="K54" s="1"/>
  <c r="H54"/>
  <c r="E54"/>
  <c r="H50"/>
  <c r="E50"/>
  <c r="J50"/>
  <c r="K50" s="1"/>
  <c r="H46"/>
  <c r="E46"/>
  <c r="J46"/>
  <c r="K46" s="1"/>
  <c r="H83" l="1"/>
  <c r="K83"/>
  <c r="H78"/>
  <c r="K78"/>
  <c r="H71"/>
  <c r="H79"/>
  <c r="H88"/>
  <c r="E29"/>
  <c r="E30"/>
  <c r="E31"/>
  <c r="E32"/>
  <c r="E33"/>
  <c r="I20"/>
  <c r="J20"/>
  <c r="J19"/>
  <c r="I19"/>
  <c r="J16"/>
  <c r="I16"/>
  <c r="K20" l="1"/>
  <c r="K19"/>
  <c r="E72"/>
  <c r="H72" l="1"/>
  <c r="G67"/>
  <c r="E45"/>
  <c r="F115"/>
  <c r="F113"/>
  <c r="F109"/>
  <c r="F105"/>
  <c r="F104"/>
  <c r="F103"/>
  <c r="H93"/>
  <c r="E93"/>
  <c r="H86"/>
  <c r="E86"/>
  <c r="H81"/>
  <c r="E81"/>
  <c r="H76"/>
  <c r="E76"/>
  <c r="E67"/>
  <c r="J57"/>
  <c r="H57"/>
  <c r="E57"/>
  <c r="J53"/>
  <c r="H53"/>
  <c r="E53"/>
  <c r="J49"/>
  <c r="H49"/>
  <c r="E49"/>
  <c r="J58"/>
  <c r="I58"/>
  <c r="H58"/>
  <c r="E58"/>
  <c r="J45"/>
  <c r="I45"/>
  <c r="H45"/>
  <c r="D28"/>
  <c r="C28"/>
  <c r="H19"/>
  <c r="E19"/>
  <c r="H20"/>
  <c r="H16"/>
  <c r="E16"/>
  <c r="E28" l="1"/>
  <c r="H67"/>
  <c r="K81"/>
  <c r="K16"/>
  <c r="K45"/>
  <c r="K58"/>
  <c r="K49"/>
  <c r="K53"/>
  <c r="K57"/>
</calcChain>
</file>

<file path=xl/sharedStrings.xml><?xml version="1.0" encoding="utf-8"?>
<sst xmlns="http://schemas.openxmlformats.org/spreadsheetml/2006/main" count="264" uniqueCount="172">
  <si>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</si>
  <si>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</si>
  <si>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</si>
  <si>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</si>
  <si>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</si>
  <si>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</si>
  <si>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</si>
  <si>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</si>
  <si>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</si>
  <si>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</si>
  <si>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</si>
  <si>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</si>
  <si>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</si>
  <si>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</si>
  <si>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</si>
  <si>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</si>
  <si>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</si>
  <si>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</si>
  <si>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</si>
  <si>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</si>
  <si>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</si>
  <si>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</si>
  <si>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</si>
  <si>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</si>
  <si>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</si>
  <si>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</si>
  <si>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</si>
  <si>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</si>
  <si>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</si>
  <si>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</si>
  <si>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</si>
  <si>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</si>
  <si>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</si>
  <si>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</si>
  <si>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</si>
  <si>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</si>
  <si>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</si>
  <si>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</si>
  <si>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</si>
  <si>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</si>
  <si>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</si>
  <si>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</si>
  <si>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</si>
  <si>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</si>
  <si>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</si>
  <si>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</si>
  <si>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</si>
  <si>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</si>
  <si>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</si>
  <si>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</si>
  <si>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</si>
  <si>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</si>
  <si>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</si>
  <si>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</si>
  <si>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</si>
  <si>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</si>
  <si>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</si>
  <si>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</si>
  <si>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</si>
  <si>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</si>
  <si>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</si>
  <si>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</si>
  <si>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</si>
  <si>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</si>
  <si>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</si>
  <si>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</si>
  <si>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</si>
  <si>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</si>
  <si>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</si>
  <si>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</si>
  <si>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</si>
  <si>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</si>
  <si>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</si>
  <si>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</si>
  <si>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</si>
  <si>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</si>
  <si>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</si>
  <si>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</si>
  <si>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</si>
  <si>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</si>
  <si>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</si>
  <si>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</si>
  <si>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</si>
  <si>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</si>
  <si>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</si>
  <si>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</si>
  <si>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</si>
  <si>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</si>
  <si>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</si>
  <si>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</si>
  <si>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</si>
  <si>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</si>
  <si>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</si>
  <si>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</si>
  <si>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</si>
  <si>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</si>
  <si>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</si>
  <si>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</si>
  <si>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</si>
  <si>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</si>
  <si>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</si>
  <si>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</si>
  <si>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</si>
  <si>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</si>
  <si>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</si>
  <si>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</si>
  <si>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</si>
  <si>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</si>
  <si>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</si>
  <si>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</si>
  <si>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</si>
  <si>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</si>
  <si>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</si>
  <si>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</si>
  <si>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</si>
  <si>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</si>
  <si>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</si>
  <si>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Охорона та раціональне використання природних ресурсів</t>
  </si>
  <si>
    <t>Розчистка водовідвідних канав</t>
  </si>
  <si>
    <t>обсяг видатків на розчистку водовідвідних канав</t>
  </si>
  <si>
    <t>кількість м. канав очищення водовідвідних канав</t>
  </si>
  <si>
    <t>середня вартість м.кан очищення водовідвідних канав</t>
  </si>
  <si>
    <t>темп зростання обсягу видатків в порівнянні з минулим роком на розчистку водовідвідних канав</t>
  </si>
  <si>
    <t>Фактично  забезпечено виконання завдань</t>
  </si>
  <si>
    <t xml:space="preserve">Збільшення видатків  по бюджетній програмі обумовлено  реальними  потребами   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</si>
  <si>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</si>
  <si>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</si>
  <si>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Забезпечено заходи  з  охорони та раціонального використання природних ресурсів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</si>
  <si>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</si>
  <si>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0511</t>
  </si>
  <si>
    <t>Придбання саджанців та інших матеріалів, речовин,насосного агрегату</t>
  </si>
  <si>
    <t>1.1</t>
  </si>
  <si>
    <t>1.3</t>
  </si>
  <si>
    <t>1.4</t>
  </si>
  <si>
    <t>1.2</t>
  </si>
  <si>
    <t>обсяг видатків на придбання хімічного засобу для бородьби з амброзією</t>
  </si>
  <si>
    <t>2.1</t>
  </si>
  <si>
    <t>2.2</t>
  </si>
  <si>
    <t>2.3</t>
  </si>
  <si>
    <t>2.4</t>
  </si>
  <si>
    <t>кількість засобу</t>
  </si>
  <si>
    <t>3.1</t>
  </si>
  <si>
    <t>3.2</t>
  </si>
  <si>
    <t>3.3</t>
  </si>
  <si>
    <t>3.4</t>
  </si>
  <si>
    <t>середня  вартість одного засобу</t>
  </si>
  <si>
    <t xml:space="preserve">темп зростання обсягу видатків в порівнянні з минулим роком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</si>
  <si>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ліквідація стихійних сміттєзвалищ, утилізація сміття, для розчистки водовідвідних канав, придбання саджанців та інших матеріалів, речовин.</t>
    </r>
  </si>
  <si>
    <t>реалізація екологічної політики, спрямованої на стабілізацію та поліпшення стану навколишнього природного середовища на території міста</t>
  </si>
  <si>
    <t>темп зростання обсягу видатків  в порівнянні з минулим роком</t>
  </si>
  <si>
    <t>темп зростання обсягу видатків  в порівнянні з минулим роком на придбання саджанців та інших матеріалів, речовин,насосного агрегату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</si>
  <si>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</si>
  <si>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 </t>
    </r>
    <r>
      <rPr>
        <i/>
        <sz val="12"/>
        <rFont val="Times New Roman"/>
        <family val="1"/>
        <charset val="204"/>
      </rPr>
      <t>Не виникло потреби у проведенні даних робіт</t>
    </r>
  </si>
  <si>
    <r>
      <t xml:space="preserve">Пояснення причин відхилень фактичних обсягів надходжень від планових-  </t>
    </r>
    <r>
      <rPr>
        <i/>
        <sz val="11"/>
        <rFont val="Times New Roman"/>
        <family val="1"/>
        <charset val="204"/>
      </rPr>
      <t>Не виникло потреби у проведенні даних робіт</t>
    </r>
  </si>
  <si>
    <t>Придбання саджанців та інших матеріалів, речовин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</si>
  <si>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Не виникло потреби у проведенні даних робіт</t>
    </r>
  </si>
  <si>
    <t>обсяг видатків на придбання саджанців</t>
  </si>
  <si>
    <t>обсяг видатків на придбання</t>
  </si>
  <si>
    <t>кількість саджанців</t>
  </si>
  <si>
    <t xml:space="preserve">кількість </t>
  </si>
  <si>
    <t>середня  вартість одного саджанця</t>
  </si>
  <si>
    <t xml:space="preserve">середня  вартість </t>
  </si>
  <si>
    <t>4.1</t>
  </si>
  <si>
    <t>4.2</t>
  </si>
  <si>
    <t>4.3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</si>
  <si>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та дебіторська заборгованість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</si>
  <si>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придбання саджанців, очищено 2277,58  м кан.канав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</si>
  <si>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роботи  виконані  частков, Не виникло потреби у проведенні даних робіт.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</si>
  <si>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Не виникло потреби у проведенні даних робіт.</t>
    </r>
  </si>
  <si>
    <t>Відхилення показників поточного року до показників попереднього року поясюється нагальною потребою звітного періоду.</t>
  </si>
  <si>
    <t>Володимир ДАВИДЕНКО</t>
  </si>
  <si>
    <t>Видатки  передбачаються відповідно до  потреби на  відповідний період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</si>
</sst>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87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vertical="top" wrapText="1"/>
    </xf>
    <xf numFmtId="4" fontId="16" fillId="2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6" fontId="7" fillId="2" borderId="8" xfId="2" applyNumberFormat="1" applyFont="1" applyFill="1" applyBorder="1" applyAlignment="1">
      <alignment horizontal="center" vertical="center" wrapText="1"/>
    </xf>
    <xf numFmtId="4" fontId="7" fillId="2" borderId="8" xfId="2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6"/>
  <sheetViews>
    <sheetView tabSelected="1" view="pageBreakPreview" topLeftCell="A64" zoomScaleNormal="85" zoomScaleSheetLayoutView="100" workbookViewId="0">
      <selection activeCell="E78" sqref="E78"/>
    </sheetView>
  </sheetViews>
  <sheetFormatPr defaultColWidth="34" defaultRowHeight="12.75"/>
  <cols>
    <col min="1" max="1" width="5.5703125" style="1" customWidth="1"/>
    <col min="2" max="2" width="42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46" t="s">
        <v>56</v>
      </c>
      <c r="I1" s="46"/>
      <c r="J1" s="46"/>
      <c r="K1" s="46"/>
    </row>
    <row r="2" spans="1:11" ht="29.45" customHeight="1">
      <c r="H2" s="46" t="s">
        <v>57</v>
      </c>
      <c r="I2" s="46"/>
      <c r="J2" s="46"/>
      <c r="K2" s="46"/>
    </row>
    <row r="3" spans="1:11" ht="18.75">
      <c r="A3" s="47" t="s">
        <v>151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34.9" customHeight="1">
      <c r="A4" s="13" t="s">
        <v>58</v>
      </c>
      <c r="B4" s="13">
        <v>1200000</v>
      </c>
      <c r="C4" s="13"/>
      <c r="D4" s="45" t="s">
        <v>116</v>
      </c>
      <c r="E4" s="45"/>
      <c r="F4" s="45"/>
      <c r="G4" s="45"/>
      <c r="H4" s="45"/>
      <c r="I4" s="45"/>
      <c r="J4" s="45"/>
      <c r="K4" s="45"/>
    </row>
    <row r="5" spans="1:11" ht="18" customHeight="1">
      <c r="A5" s="2"/>
      <c r="B5" s="2" t="s">
        <v>59</v>
      </c>
      <c r="C5" s="2"/>
      <c r="D5" s="48" t="s">
        <v>60</v>
      </c>
      <c r="E5" s="48"/>
      <c r="F5" s="48"/>
      <c r="G5" s="48"/>
      <c r="H5" s="48"/>
      <c r="I5" s="48"/>
      <c r="J5" s="48"/>
      <c r="K5" s="48"/>
    </row>
    <row r="6" spans="1:11" ht="35.450000000000003" customHeight="1">
      <c r="A6" s="13" t="s">
        <v>61</v>
      </c>
      <c r="B6" s="13">
        <v>1210000</v>
      </c>
      <c r="C6" s="13"/>
      <c r="D6" s="45" t="s">
        <v>116</v>
      </c>
      <c r="E6" s="45"/>
      <c r="F6" s="45"/>
      <c r="G6" s="45"/>
      <c r="H6" s="45"/>
      <c r="I6" s="45"/>
      <c r="J6" s="45"/>
      <c r="K6" s="45"/>
    </row>
    <row r="7" spans="1:11" ht="18" customHeight="1">
      <c r="B7" s="2" t="s">
        <v>59</v>
      </c>
      <c r="D7" s="48" t="s">
        <v>62</v>
      </c>
      <c r="E7" s="48"/>
      <c r="F7" s="48"/>
      <c r="G7" s="48"/>
      <c r="H7" s="48"/>
      <c r="I7" s="48"/>
      <c r="J7" s="48"/>
      <c r="K7" s="48"/>
    </row>
    <row r="8" spans="1:11" s="13" customFormat="1" ht="36" customHeight="1">
      <c r="A8" s="13" t="s">
        <v>63</v>
      </c>
      <c r="B8" s="13">
        <v>1218311</v>
      </c>
      <c r="C8" s="16" t="s">
        <v>129</v>
      </c>
      <c r="D8" s="47" t="s">
        <v>117</v>
      </c>
      <c r="E8" s="47"/>
      <c r="F8" s="47"/>
      <c r="G8" s="47"/>
      <c r="H8" s="47"/>
      <c r="I8" s="47"/>
      <c r="J8" s="47"/>
      <c r="K8" s="47"/>
    </row>
    <row r="9" spans="1:11" s="2" customFormat="1" ht="18.75">
      <c r="A9" s="13"/>
      <c r="B9" s="2" t="s">
        <v>59</v>
      </c>
      <c r="C9" s="6" t="s">
        <v>64</v>
      </c>
    </row>
    <row r="10" spans="1:11" s="2" customFormat="1" ht="42.6" customHeight="1">
      <c r="A10" s="13" t="s">
        <v>65</v>
      </c>
      <c r="B10" s="13" t="s">
        <v>66</v>
      </c>
      <c r="C10" s="51" t="s">
        <v>148</v>
      </c>
      <c r="D10" s="51"/>
      <c r="E10" s="51"/>
      <c r="F10" s="51"/>
      <c r="G10" s="51"/>
      <c r="H10" s="51"/>
      <c r="I10" s="51"/>
      <c r="J10" s="51"/>
      <c r="K10" s="51"/>
    </row>
    <row r="11" spans="1:11" s="2" customFormat="1" ht="16.899999999999999" customHeight="1">
      <c r="A11" s="13" t="s">
        <v>67</v>
      </c>
      <c r="B11" s="52" t="s">
        <v>68</v>
      </c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8" customHeight="1">
      <c r="A12" s="53" t="s">
        <v>69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16.899999999999999" customHeight="1">
      <c r="A13" s="49" t="s">
        <v>0</v>
      </c>
      <c r="B13" s="49" t="s">
        <v>1</v>
      </c>
      <c r="C13" s="50" t="s">
        <v>2</v>
      </c>
      <c r="D13" s="50"/>
      <c r="E13" s="50"/>
      <c r="F13" s="50" t="s">
        <v>3</v>
      </c>
      <c r="G13" s="50"/>
      <c r="H13" s="50"/>
      <c r="I13" s="50" t="s">
        <v>4</v>
      </c>
      <c r="J13" s="50"/>
      <c r="K13" s="50"/>
    </row>
    <row r="14" spans="1:11" ht="22.5">
      <c r="A14" s="49"/>
      <c r="B14" s="49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7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6" customFormat="1" ht="15">
      <c r="A16" s="10" t="s">
        <v>5</v>
      </c>
      <c r="B16" s="11" t="s">
        <v>109</v>
      </c>
      <c r="C16" s="10"/>
      <c r="D16" s="17">
        <v>967.12599999999998</v>
      </c>
      <c r="E16" s="17">
        <f>C16+D16</f>
        <v>967.12599999999998</v>
      </c>
      <c r="F16" s="17"/>
      <c r="G16" s="17">
        <v>897.05399999999997</v>
      </c>
      <c r="H16" s="17">
        <f>F16+G16</f>
        <v>897.05399999999997</v>
      </c>
      <c r="I16" s="17">
        <f>F16-C16</f>
        <v>0</v>
      </c>
      <c r="J16" s="17">
        <f>G16-D16</f>
        <v>-70.072000000000003</v>
      </c>
      <c r="K16" s="17">
        <f>I16+J16</f>
        <v>-70.072000000000003</v>
      </c>
    </row>
    <row r="17" spans="1:11" ht="37.15" customHeight="1">
      <c r="A17" s="53" t="s">
        <v>152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</row>
    <row r="18" spans="1:11" ht="15.75">
      <c r="A18" s="9"/>
      <c r="B18" s="9" t="s">
        <v>6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0">
      <c r="A19" s="10">
        <v>1</v>
      </c>
      <c r="B19" s="38" t="s">
        <v>154</v>
      </c>
      <c r="C19" s="14"/>
      <c r="D19" s="18">
        <v>100</v>
      </c>
      <c r="E19" s="18">
        <f>C19+D19</f>
        <v>100</v>
      </c>
      <c r="F19" s="18"/>
      <c r="G19" s="18">
        <v>99.9</v>
      </c>
      <c r="H19" s="18">
        <f>F19+G19</f>
        <v>99.9</v>
      </c>
      <c r="I19" s="17">
        <f>F19-C19</f>
        <v>0</v>
      </c>
      <c r="J19" s="17">
        <f>G19-D19</f>
        <v>-9.9999999999994316E-2</v>
      </c>
      <c r="K19" s="17">
        <f>I19+J19</f>
        <v>-9.9999999999994316E-2</v>
      </c>
    </row>
    <row r="20" spans="1:11" ht="15">
      <c r="A20" s="10">
        <v>2</v>
      </c>
      <c r="B20" s="12" t="s">
        <v>118</v>
      </c>
      <c r="C20" s="14"/>
      <c r="D20" s="18">
        <v>867.12599999999998</v>
      </c>
      <c r="E20" s="18">
        <f>C20+D20</f>
        <v>867.12599999999998</v>
      </c>
      <c r="F20" s="18"/>
      <c r="G20" s="18">
        <v>797.154</v>
      </c>
      <c r="H20" s="18">
        <f>F20+G20</f>
        <v>797.154</v>
      </c>
      <c r="I20" s="17">
        <f>F20-C20</f>
        <v>0</v>
      </c>
      <c r="J20" s="17">
        <f>G20-D20</f>
        <v>-69.97199999999998</v>
      </c>
      <c r="K20" s="17">
        <f>I20+J20</f>
        <v>-69.97199999999998</v>
      </c>
    </row>
    <row r="21" spans="1:11" ht="21.6" customHeight="1">
      <c r="A21" s="53" t="s">
        <v>85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36">
      <c r="A22" s="9" t="s">
        <v>7</v>
      </c>
      <c r="B22" s="9" t="s">
        <v>8</v>
      </c>
      <c r="C22" s="5" t="s">
        <v>82</v>
      </c>
      <c r="D22" s="5" t="s">
        <v>83</v>
      </c>
      <c r="E22" s="5" t="s">
        <v>84</v>
      </c>
    </row>
    <row r="23" spans="1:11" ht="15">
      <c r="A23" s="9" t="s">
        <v>5</v>
      </c>
      <c r="B23" s="9" t="s">
        <v>10</v>
      </c>
      <c r="C23" s="9" t="s">
        <v>11</v>
      </c>
      <c r="D23" s="9"/>
      <c r="E23" s="9" t="s">
        <v>11</v>
      </c>
    </row>
    <row r="24" spans="1:11" ht="15">
      <c r="A24" s="9"/>
      <c r="B24" s="9" t="s">
        <v>12</v>
      </c>
      <c r="C24" s="9"/>
      <c r="D24" s="9"/>
      <c r="E24" s="9"/>
    </row>
    <row r="25" spans="1:11" ht="15">
      <c r="A25" s="9" t="s">
        <v>13</v>
      </c>
      <c r="B25" s="9" t="s">
        <v>14</v>
      </c>
      <c r="C25" s="9" t="s">
        <v>11</v>
      </c>
      <c r="D25" s="9"/>
      <c r="E25" s="9" t="s">
        <v>11</v>
      </c>
    </row>
    <row r="26" spans="1:11" ht="15">
      <c r="A26" s="9" t="s">
        <v>15</v>
      </c>
      <c r="B26" s="9" t="s">
        <v>16</v>
      </c>
      <c r="C26" s="9" t="s">
        <v>11</v>
      </c>
      <c r="D26" s="9"/>
      <c r="E26" s="9" t="s">
        <v>11</v>
      </c>
    </row>
    <row r="27" spans="1:11">
      <c r="A27" s="49" t="s">
        <v>17</v>
      </c>
      <c r="B27" s="49"/>
      <c r="C27" s="49"/>
      <c r="D27" s="49"/>
      <c r="E27" s="49"/>
    </row>
    <row r="28" spans="1:11" ht="15">
      <c r="A28" s="9" t="s">
        <v>18</v>
      </c>
      <c r="B28" s="9" t="s">
        <v>19</v>
      </c>
      <c r="C28" s="17">
        <f>SUM(C30:C33)</f>
        <v>967.12599999999998</v>
      </c>
      <c r="D28" s="17">
        <f t="shared" ref="D28" si="0">SUM(D30:D33)</f>
        <v>897.05399999999997</v>
      </c>
      <c r="E28" s="17">
        <f>D28-C28</f>
        <v>-70.072000000000003</v>
      </c>
    </row>
    <row r="29" spans="1:11" ht="15">
      <c r="A29" s="9"/>
      <c r="B29" s="9" t="s">
        <v>12</v>
      </c>
      <c r="C29" s="17"/>
      <c r="D29" s="17"/>
      <c r="E29" s="17">
        <f t="shared" ref="E29:E33" si="1">D29-C29</f>
        <v>0</v>
      </c>
    </row>
    <row r="30" spans="1:11" ht="15">
      <c r="A30" s="23" t="s">
        <v>20</v>
      </c>
      <c r="B30" s="23" t="s">
        <v>14</v>
      </c>
      <c r="C30" s="33"/>
      <c r="D30" s="33"/>
      <c r="E30" s="33">
        <f t="shared" si="1"/>
        <v>0</v>
      </c>
      <c r="F30" s="26"/>
      <c r="G30" s="26"/>
      <c r="H30" s="26"/>
      <c r="I30" s="26"/>
      <c r="J30" s="26"/>
      <c r="K30" s="26"/>
    </row>
    <row r="31" spans="1:11" ht="15">
      <c r="A31" s="23" t="s">
        <v>21</v>
      </c>
      <c r="B31" s="23" t="s">
        <v>22</v>
      </c>
      <c r="C31" s="33"/>
      <c r="D31" s="33"/>
      <c r="E31" s="33">
        <f t="shared" si="1"/>
        <v>0</v>
      </c>
      <c r="F31" s="26"/>
      <c r="G31" s="26"/>
      <c r="H31" s="26"/>
      <c r="I31" s="26"/>
      <c r="J31" s="26"/>
      <c r="K31" s="26"/>
    </row>
    <row r="32" spans="1:11" ht="15">
      <c r="A32" s="23" t="s">
        <v>23</v>
      </c>
      <c r="B32" s="23" t="s">
        <v>24</v>
      </c>
      <c r="C32" s="33"/>
      <c r="D32" s="33"/>
      <c r="E32" s="33">
        <f t="shared" si="1"/>
        <v>0</v>
      </c>
      <c r="F32" s="26"/>
      <c r="G32" s="26"/>
      <c r="H32" s="26"/>
      <c r="I32" s="26"/>
      <c r="J32" s="26"/>
      <c r="K32" s="26"/>
    </row>
    <row r="33" spans="1:11" ht="15">
      <c r="A33" s="23" t="s">
        <v>25</v>
      </c>
      <c r="B33" s="23" t="s">
        <v>26</v>
      </c>
      <c r="C33" s="33">
        <v>967.12599999999998</v>
      </c>
      <c r="D33" s="33">
        <v>897.05399999999997</v>
      </c>
      <c r="E33" s="33">
        <f t="shared" si="1"/>
        <v>-70.072000000000003</v>
      </c>
      <c r="F33" s="26"/>
      <c r="G33" s="26"/>
      <c r="H33" s="26"/>
      <c r="I33" s="26"/>
      <c r="J33" s="26"/>
      <c r="K33" s="26"/>
    </row>
    <row r="34" spans="1:11" ht="32.1" customHeight="1">
      <c r="A34" s="56" t="s">
        <v>153</v>
      </c>
      <c r="B34" s="55"/>
      <c r="C34" s="55"/>
      <c r="D34" s="55"/>
      <c r="E34" s="55"/>
      <c r="F34" s="26"/>
      <c r="G34" s="26"/>
      <c r="H34" s="26"/>
      <c r="I34" s="26"/>
      <c r="J34" s="26"/>
      <c r="K34" s="26"/>
    </row>
    <row r="35" spans="1:11" ht="15">
      <c r="A35" s="23" t="s">
        <v>27</v>
      </c>
      <c r="B35" s="23" t="s">
        <v>28</v>
      </c>
      <c r="C35" s="23" t="s">
        <v>11</v>
      </c>
      <c r="D35" s="23"/>
      <c r="E35" s="23"/>
      <c r="F35" s="26"/>
      <c r="G35" s="26"/>
      <c r="H35" s="26"/>
      <c r="I35" s="26"/>
      <c r="J35" s="26"/>
      <c r="K35" s="26"/>
    </row>
    <row r="36" spans="1:11" ht="15">
      <c r="A36" s="23"/>
      <c r="B36" s="23" t="s">
        <v>12</v>
      </c>
      <c r="C36" s="23"/>
      <c r="D36" s="23"/>
      <c r="E36" s="23"/>
      <c r="F36" s="26"/>
      <c r="G36" s="26"/>
      <c r="H36" s="26"/>
      <c r="I36" s="26"/>
      <c r="J36" s="26"/>
      <c r="K36" s="26"/>
    </row>
    <row r="37" spans="1:11" ht="15">
      <c r="A37" s="23" t="s">
        <v>29</v>
      </c>
      <c r="B37" s="23" t="s">
        <v>14</v>
      </c>
      <c r="C37" s="23" t="s">
        <v>11</v>
      </c>
      <c r="D37" s="23"/>
      <c r="E37" s="23"/>
      <c r="F37" s="26"/>
      <c r="G37" s="26"/>
      <c r="H37" s="26"/>
      <c r="I37" s="26"/>
      <c r="J37" s="26"/>
      <c r="K37" s="26"/>
    </row>
    <row r="38" spans="1:11" ht="15">
      <c r="A38" s="23" t="s">
        <v>30</v>
      </c>
      <c r="B38" s="23" t="s">
        <v>26</v>
      </c>
      <c r="C38" s="23" t="s">
        <v>11</v>
      </c>
      <c r="D38" s="23"/>
      <c r="E38" s="23"/>
      <c r="F38" s="26"/>
      <c r="G38" s="26"/>
      <c r="H38" s="26"/>
      <c r="I38" s="26"/>
      <c r="J38" s="26"/>
      <c r="K38" s="26"/>
    </row>
    <row r="39" spans="1:1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 ht="16.149999999999999" customHeight="1">
      <c r="A40" s="57" t="s">
        <v>86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</row>
    <row r="41" spans="1:1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>
      <c r="A42" s="55" t="s">
        <v>7</v>
      </c>
      <c r="B42" s="55" t="s">
        <v>8</v>
      </c>
      <c r="C42" s="55" t="s">
        <v>31</v>
      </c>
      <c r="D42" s="55"/>
      <c r="E42" s="55"/>
      <c r="F42" s="55" t="s">
        <v>32</v>
      </c>
      <c r="G42" s="55"/>
      <c r="H42" s="55"/>
      <c r="I42" s="55" t="s">
        <v>9</v>
      </c>
      <c r="J42" s="55"/>
      <c r="K42" s="55"/>
    </row>
    <row r="43" spans="1:11" ht="22.5">
      <c r="A43" s="55"/>
      <c r="B43" s="55"/>
      <c r="C43" s="27" t="s">
        <v>115</v>
      </c>
      <c r="D43" s="27" t="s">
        <v>108</v>
      </c>
      <c r="E43" s="28" t="s">
        <v>72</v>
      </c>
      <c r="F43" s="27" t="s">
        <v>115</v>
      </c>
      <c r="G43" s="27" t="s">
        <v>108</v>
      </c>
      <c r="H43" s="28" t="s">
        <v>72</v>
      </c>
      <c r="I43" s="27" t="s">
        <v>115</v>
      </c>
      <c r="J43" s="27" t="s">
        <v>108</v>
      </c>
      <c r="K43" s="28" t="s">
        <v>72</v>
      </c>
    </row>
    <row r="44" spans="1:11" s="8" customFormat="1" ht="14.25">
      <c r="A44" s="29" t="s">
        <v>87</v>
      </c>
      <c r="B44" s="29" t="s">
        <v>88</v>
      </c>
      <c r="C44" s="59"/>
      <c r="D44" s="59"/>
      <c r="E44" s="59"/>
      <c r="F44" s="59"/>
      <c r="G44" s="59"/>
      <c r="H44" s="59"/>
      <c r="I44" s="59"/>
      <c r="J44" s="59"/>
      <c r="K44" s="59"/>
    </row>
    <row r="45" spans="1:11">
      <c r="A45" s="30" t="s">
        <v>131</v>
      </c>
      <c r="B45" s="23" t="s">
        <v>119</v>
      </c>
      <c r="C45" s="22"/>
      <c r="D45" s="42">
        <v>867.12</v>
      </c>
      <c r="E45" s="42">
        <f t="shared" ref="E45" si="2">C45+D45</f>
        <v>867.12</v>
      </c>
      <c r="F45" s="42"/>
      <c r="G45" s="42">
        <v>797.15</v>
      </c>
      <c r="H45" s="42">
        <f t="shared" ref="H45" si="3">F45+G45</f>
        <v>797.15</v>
      </c>
      <c r="I45" s="42">
        <f t="shared" ref="I45:J46" si="4">F45-C45</f>
        <v>0</v>
      </c>
      <c r="J45" s="42">
        <f t="shared" si="4"/>
        <v>-69.970000000000027</v>
      </c>
      <c r="K45" s="42">
        <f t="shared" ref="K45:K46" si="5">I45+J45</f>
        <v>-69.970000000000027</v>
      </c>
    </row>
    <row r="46" spans="1:11" ht="24.75" customHeight="1">
      <c r="A46" s="30" t="s">
        <v>134</v>
      </c>
      <c r="B46" s="39" t="s">
        <v>135</v>
      </c>
      <c r="C46" s="22"/>
      <c r="D46" s="42">
        <v>100</v>
      </c>
      <c r="E46" s="42">
        <f>D46</f>
        <v>100</v>
      </c>
      <c r="F46" s="42"/>
      <c r="G46" s="42">
        <v>99.9</v>
      </c>
      <c r="H46" s="42">
        <f>G46</f>
        <v>99.9</v>
      </c>
      <c r="I46" s="42"/>
      <c r="J46" s="42">
        <f t="shared" si="4"/>
        <v>-9.9999999999994316E-2</v>
      </c>
      <c r="K46" s="42">
        <f t="shared" si="5"/>
        <v>-9.9999999999994316E-2</v>
      </c>
    </row>
    <row r="47" spans="1:11" ht="32.25" customHeight="1">
      <c r="A47" s="60" t="s">
        <v>155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 s="8" customFormat="1" ht="14.25">
      <c r="A48" s="29" t="s">
        <v>89</v>
      </c>
      <c r="B48" s="29" t="s">
        <v>90</v>
      </c>
      <c r="C48" s="59"/>
      <c r="D48" s="59"/>
      <c r="E48" s="59"/>
      <c r="F48" s="59"/>
      <c r="G48" s="59"/>
      <c r="H48" s="59"/>
      <c r="I48" s="59"/>
      <c r="J48" s="59"/>
      <c r="K48" s="59"/>
    </row>
    <row r="49" spans="1:11">
      <c r="A49" s="30" t="s">
        <v>136</v>
      </c>
      <c r="B49" s="23" t="s">
        <v>120</v>
      </c>
      <c r="C49" s="22"/>
      <c r="D49" s="22">
        <v>2477.48</v>
      </c>
      <c r="E49" s="22">
        <f t="shared" ref="E49" si="6">C49+D49</f>
        <v>2477.48</v>
      </c>
      <c r="F49" s="22"/>
      <c r="G49" s="22">
        <v>2277.58</v>
      </c>
      <c r="H49" s="22">
        <f t="shared" ref="H49" si="7">F49+G49</f>
        <v>2277.58</v>
      </c>
      <c r="I49" s="22"/>
      <c r="J49" s="33">
        <f t="shared" ref="J49:J50" si="8">G49-D49</f>
        <v>-199.90000000000009</v>
      </c>
      <c r="K49" s="33">
        <f t="shared" ref="K49:K50" si="9">I49+J49</f>
        <v>-199.90000000000009</v>
      </c>
    </row>
    <row r="50" spans="1:11" ht="15.75">
      <c r="A50" s="30" t="s">
        <v>137</v>
      </c>
      <c r="B50" s="31" t="s">
        <v>140</v>
      </c>
      <c r="C50" s="22"/>
      <c r="D50" s="22">
        <v>4</v>
      </c>
      <c r="E50" s="22">
        <f>D50</f>
        <v>4</v>
      </c>
      <c r="F50" s="22"/>
      <c r="G50" s="22">
        <v>4</v>
      </c>
      <c r="H50" s="22">
        <f>G50</f>
        <v>4</v>
      </c>
      <c r="I50" s="22"/>
      <c r="J50" s="22">
        <f t="shared" si="8"/>
        <v>0</v>
      </c>
      <c r="K50" s="22">
        <f t="shared" si="9"/>
        <v>0</v>
      </c>
    </row>
    <row r="51" spans="1:11" ht="36" customHeight="1">
      <c r="A51" s="60" t="s">
        <v>167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1:11" s="8" customFormat="1" ht="14.25">
      <c r="A52" s="29" t="s">
        <v>91</v>
      </c>
      <c r="B52" s="29" t="s">
        <v>92</v>
      </c>
      <c r="C52" s="59"/>
      <c r="D52" s="59"/>
      <c r="E52" s="59"/>
      <c r="F52" s="59"/>
      <c r="G52" s="59"/>
      <c r="H52" s="59"/>
      <c r="I52" s="59"/>
      <c r="J52" s="59"/>
      <c r="K52" s="59"/>
    </row>
    <row r="53" spans="1:11" ht="29.25" customHeight="1">
      <c r="A53" s="30" t="s">
        <v>141</v>
      </c>
      <c r="B53" s="23" t="s">
        <v>121</v>
      </c>
      <c r="C53" s="22"/>
      <c r="D53" s="33">
        <v>0.35</v>
      </c>
      <c r="E53" s="33">
        <f t="shared" ref="E53:E54" si="10">C53+D53</f>
        <v>0.35</v>
      </c>
      <c r="F53" s="33"/>
      <c r="G53" s="33">
        <v>0.35</v>
      </c>
      <c r="H53" s="33">
        <f t="shared" ref="H53:H54" si="11">F53+G53</f>
        <v>0.35</v>
      </c>
      <c r="I53" s="33"/>
      <c r="J53" s="33">
        <f t="shared" ref="J53:J54" si="12">G53-D53</f>
        <v>0</v>
      </c>
      <c r="K53" s="33">
        <f t="shared" ref="K53:K54" si="13">I53+J53</f>
        <v>0</v>
      </c>
    </row>
    <row r="54" spans="1:11" ht="15.75">
      <c r="A54" s="30" t="s">
        <v>141</v>
      </c>
      <c r="B54" s="31" t="s">
        <v>145</v>
      </c>
      <c r="C54" s="22"/>
      <c r="D54" s="32">
        <v>25</v>
      </c>
      <c r="E54" s="33">
        <f t="shared" si="10"/>
        <v>25</v>
      </c>
      <c r="F54" s="33"/>
      <c r="G54" s="32">
        <v>24.98</v>
      </c>
      <c r="H54" s="33">
        <f t="shared" si="11"/>
        <v>24.98</v>
      </c>
      <c r="I54" s="33"/>
      <c r="J54" s="33">
        <f t="shared" si="12"/>
        <v>-1.9999999999999574E-2</v>
      </c>
      <c r="K54" s="33">
        <f t="shared" si="13"/>
        <v>-1.9999999999999574E-2</v>
      </c>
    </row>
    <row r="55" spans="1:11" ht="32.25" customHeight="1">
      <c r="A55" s="60" t="s">
        <v>168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s="8" customFormat="1" ht="14.25">
      <c r="A56" s="29">
        <v>4</v>
      </c>
      <c r="B56" s="34" t="s">
        <v>111</v>
      </c>
      <c r="C56" s="59"/>
      <c r="D56" s="59"/>
      <c r="E56" s="59"/>
      <c r="F56" s="59"/>
      <c r="G56" s="59"/>
      <c r="H56" s="59"/>
      <c r="I56" s="59"/>
      <c r="J56" s="59"/>
      <c r="K56" s="59"/>
    </row>
    <row r="57" spans="1:11" ht="30">
      <c r="A57" s="23"/>
      <c r="B57" s="24" t="s">
        <v>146</v>
      </c>
      <c r="C57" s="22"/>
      <c r="D57" s="22">
        <v>125.8</v>
      </c>
      <c r="E57" s="22">
        <f t="shared" ref="E57" si="14">C57+D57</f>
        <v>125.8</v>
      </c>
      <c r="F57" s="22"/>
      <c r="G57" s="22">
        <v>116.64</v>
      </c>
      <c r="H57" s="22">
        <f t="shared" ref="H57" si="15">F57+G57</f>
        <v>116.64</v>
      </c>
      <c r="I57" s="22"/>
      <c r="J57" s="22">
        <f t="shared" ref="J57" si="16">G57-D57</f>
        <v>-9.1599999999999966</v>
      </c>
      <c r="K57" s="22">
        <f t="shared" ref="K57" si="17">I57+J57</f>
        <v>-9.1599999999999966</v>
      </c>
    </row>
    <row r="58" spans="1:11" ht="39.75" customHeight="1">
      <c r="A58" s="23"/>
      <c r="B58" s="23" t="s">
        <v>122</v>
      </c>
      <c r="C58" s="22"/>
      <c r="D58" s="22">
        <v>182.4</v>
      </c>
      <c r="E58" s="22">
        <f>C58+D58</f>
        <v>182.4</v>
      </c>
      <c r="F58" s="22"/>
      <c r="G58" s="22">
        <v>167.69</v>
      </c>
      <c r="H58" s="22">
        <f>F58+G58</f>
        <v>167.69</v>
      </c>
      <c r="I58" s="22">
        <f>F58-C58</f>
        <v>0</v>
      </c>
      <c r="J58" s="22">
        <f>G58-D58</f>
        <v>-14.710000000000008</v>
      </c>
      <c r="K58" s="22">
        <f>I58+J58</f>
        <v>-14.710000000000008</v>
      </c>
    </row>
    <row r="59" spans="1:11" ht="32.25" customHeight="1">
      <c r="A59" s="60" t="s">
        <v>155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 ht="33" customHeight="1">
      <c r="A60" s="62" t="s">
        <v>93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</row>
    <row r="61" spans="1:11" ht="16.899999999999999" customHeight="1">
      <c r="A61" s="64" t="s">
        <v>123</v>
      </c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 ht="13.15" customHeight="1">
      <c r="A62" s="65" t="s">
        <v>94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</row>
    <row r="63" spans="1:11">
      <c r="A63" s="64" t="s">
        <v>95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ht="17.45" customHeight="1">
      <c r="A64" s="66" t="s">
        <v>36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</row>
    <row r="65" spans="1:11" ht="27.75" customHeight="1">
      <c r="A65" s="55" t="s">
        <v>7</v>
      </c>
      <c r="B65" s="55" t="s">
        <v>8</v>
      </c>
      <c r="C65" s="67" t="s">
        <v>37</v>
      </c>
      <c r="D65" s="67"/>
      <c r="E65" s="67"/>
      <c r="F65" s="67" t="s">
        <v>38</v>
      </c>
      <c r="G65" s="67"/>
      <c r="H65" s="67"/>
      <c r="I65" s="68" t="s">
        <v>96</v>
      </c>
      <c r="J65" s="67"/>
      <c r="K65" s="67"/>
    </row>
    <row r="66" spans="1:11" s="7" customFormat="1" ht="24.75" customHeight="1">
      <c r="A66" s="55"/>
      <c r="B66" s="55"/>
      <c r="C66" s="28" t="s">
        <v>70</v>
      </c>
      <c r="D66" s="28" t="s">
        <v>71</v>
      </c>
      <c r="E66" s="28" t="s">
        <v>72</v>
      </c>
      <c r="F66" s="28" t="s">
        <v>70</v>
      </c>
      <c r="G66" s="28" t="s">
        <v>71</v>
      </c>
      <c r="H66" s="28" t="s">
        <v>72</v>
      </c>
      <c r="I66" s="28" t="s">
        <v>70</v>
      </c>
      <c r="J66" s="28" t="s">
        <v>71</v>
      </c>
      <c r="K66" s="28" t="s">
        <v>72</v>
      </c>
    </row>
    <row r="67" spans="1:11" ht="15">
      <c r="A67" s="23"/>
      <c r="B67" s="23" t="s">
        <v>39</v>
      </c>
      <c r="C67" s="21"/>
      <c r="D67" s="21">
        <v>315.10000000000002</v>
      </c>
      <c r="E67" s="21">
        <f>C67+D67</f>
        <v>315.10000000000002</v>
      </c>
      <c r="F67" s="21"/>
      <c r="G67" s="21">
        <f>G16</f>
        <v>897.05399999999997</v>
      </c>
      <c r="H67" s="21">
        <f>F67+G67</f>
        <v>897.05399999999997</v>
      </c>
      <c r="I67" s="21"/>
      <c r="J67" s="21">
        <f>G67/D67*100</f>
        <v>284.68867026340843</v>
      </c>
      <c r="K67" s="21">
        <f>H67/E67*100</f>
        <v>284.68867026340843</v>
      </c>
    </row>
    <row r="68" spans="1:11" ht="28.9" customHeight="1">
      <c r="A68" s="61" t="s">
        <v>97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</row>
    <row r="69" spans="1:11" ht="19.899999999999999" customHeight="1">
      <c r="A69" s="72" t="s">
        <v>124</v>
      </c>
      <c r="B69" s="72"/>
      <c r="C69" s="72"/>
      <c r="D69" s="72"/>
      <c r="E69" s="72"/>
      <c r="F69" s="72"/>
      <c r="G69" s="72"/>
      <c r="H69" s="72"/>
      <c r="I69" s="72"/>
      <c r="J69" s="72"/>
      <c r="K69" s="72"/>
    </row>
    <row r="70" spans="1:11" ht="15">
      <c r="A70" s="23"/>
      <c r="B70" s="23" t="s">
        <v>12</v>
      </c>
      <c r="C70" s="23"/>
      <c r="D70" s="23"/>
      <c r="E70" s="23"/>
      <c r="F70" s="35"/>
      <c r="G70" s="35"/>
      <c r="H70" s="35"/>
      <c r="I70" s="35"/>
      <c r="J70" s="35"/>
      <c r="K70" s="35"/>
    </row>
    <row r="71" spans="1:11" ht="15.75">
      <c r="A71" s="22">
        <v>1</v>
      </c>
      <c r="B71" s="24" t="s">
        <v>118</v>
      </c>
      <c r="C71" s="36"/>
      <c r="D71" s="42">
        <v>22.504000000000001</v>
      </c>
      <c r="E71" s="42">
        <f t="shared" ref="E71" si="18">C71+D71</f>
        <v>22.504000000000001</v>
      </c>
      <c r="F71" s="42"/>
      <c r="G71" s="42">
        <f>G20</f>
        <v>797.154</v>
      </c>
      <c r="H71" s="42">
        <f t="shared" ref="H71" si="19">F71+G71</f>
        <v>797.154</v>
      </c>
      <c r="I71" s="42"/>
      <c r="J71" s="42">
        <f>G71/D71*100</f>
        <v>3542.2769285460363</v>
      </c>
      <c r="K71" s="42">
        <f>H71/E71*100</f>
        <v>3542.2769285460363</v>
      </c>
    </row>
    <row r="72" spans="1:11" ht="30" customHeight="1">
      <c r="A72" s="22">
        <v>2</v>
      </c>
      <c r="B72" s="24" t="s">
        <v>130</v>
      </c>
      <c r="C72" s="36"/>
      <c r="D72" s="42">
        <v>292.59800000000001</v>
      </c>
      <c r="E72" s="42">
        <f t="shared" ref="E72" si="20">C72+D72</f>
        <v>292.59800000000001</v>
      </c>
      <c r="F72" s="42"/>
      <c r="G72" s="42">
        <f>G19</f>
        <v>99.9</v>
      </c>
      <c r="H72" s="42">
        <f t="shared" ref="H72" si="21">F72+G72</f>
        <v>99.9</v>
      </c>
      <c r="I72" s="42"/>
      <c r="J72" s="42">
        <f>G72/D72*100</f>
        <v>34.142406988427808</v>
      </c>
      <c r="K72" s="42">
        <f>H72/E72*100</f>
        <v>34.142406988427808</v>
      </c>
    </row>
    <row r="73" spans="1:11" ht="18" customHeight="1">
      <c r="A73" s="73" t="s">
        <v>99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</row>
    <row r="74" spans="1:11" s="8" customFormat="1" ht="21" customHeight="1">
      <c r="A74" s="72" t="s">
        <v>171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</row>
    <row r="75" spans="1:11" ht="14.25">
      <c r="A75" s="29" t="s">
        <v>87</v>
      </c>
      <c r="B75" s="29" t="s">
        <v>88</v>
      </c>
      <c r="C75" s="22"/>
      <c r="D75" s="22"/>
      <c r="E75" s="22"/>
      <c r="F75" s="22"/>
      <c r="G75" s="22"/>
      <c r="H75" s="22"/>
      <c r="I75" s="25"/>
      <c r="J75" s="25"/>
      <c r="K75" s="25"/>
    </row>
    <row r="76" spans="1:11" s="8" customFormat="1">
      <c r="A76" s="30" t="s">
        <v>131</v>
      </c>
      <c r="B76" s="23" t="s">
        <v>119</v>
      </c>
      <c r="C76" s="22"/>
      <c r="D76" s="33">
        <f>D71</f>
        <v>22.504000000000001</v>
      </c>
      <c r="E76" s="33">
        <f t="shared" ref="E76" si="22">C76+D76</f>
        <v>22.504000000000001</v>
      </c>
      <c r="F76" s="33"/>
      <c r="G76" s="43">
        <f>G45</f>
        <v>797.15</v>
      </c>
      <c r="H76" s="33">
        <f t="shared" ref="H76:H79" si="23">F76+G76</f>
        <v>797.15</v>
      </c>
      <c r="I76" s="25"/>
      <c r="J76" s="21">
        <v>3542.89</v>
      </c>
      <c r="K76" s="21">
        <f>J76</f>
        <v>3542.89</v>
      </c>
    </row>
    <row r="77" spans="1:11" s="8" customFormat="1">
      <c r="A77" s="30" t="s">
        <v>134</v>
      </c>
      <c r="B77" s="40" t="s">
        <v>156</v>
      </c>
      <c r="C77" s="22"/>
      <c r="D77" s="33">
        <v>198.78</v>
      </c>
      <c r="E77" s="33">
        <f>D77</f>
        <v>198.78</v>
      </c>
      <c r="F77" s="33"/>
      <c r="G77" s="43"/>
      <c r="H77" s="33"/>
      <c r="I77" s="25"/>
      <c r="J77" s="21">
        <f t="shared" ref="J77:J93" si="24">G77/D77*100</f>
        <v>0</v>
      </c>
      <c r="K77" s="21">
        <f>J77</f>
        <v>0</v>
      </c>
    </row>
    <row r="78" spans="1:11" s="8" customFormat="1" ht="31.5" customHeight="1">
      <c r="A78" s="30" t="s">
        <v>132</v>
      </c>
      <c r="B78" s="23" t="str">
        <f>B46</f>
        <v>обсяг видатків на придбання хімічного засобу для бородьби з амброзією</v>
      </c>
      <c r="C78" s="22"/>
      <c r="D78" s="33">
        <v>92.16</v>
      </c>
      <c r="E78" s="33">
        <f>D78</f>
        <v>92.16</v>
      </c>
      <c r="F78" s="33"/>
      <c r="G78" s="43">
        <f>G46</f>
        <v>99.9</v>
      </c>
      <c r="H78" s="33">
        <f t="shared" si="23"/>
        <v>99.9</v>
      </c>
      <c r="I78" s="25"/>
      <c r="J78" s="21">
        <f t="shared" si="24"/>
        <v>108.3984375</v>
      </c>
      <c r="K78" s="21">
        <f t="shared" ref="K78:K79" si="25">J78</f>
        <v>108.3984375</v>
      </c>
    </row>
    <row r="79" spans="1:11" s="8" customFormat="1" ht="14.25" customHeight="1">
      <c r="A79" s="30" t="s">
        <v>133</v>
      </c>
      <c r="B79" s="40" t="s">
        <v>157</v>
      </c>
      <c r="C79" s="22"/>
      <c r="D79" s="33">
        <v>1.65</v>
      </c>
      <c r="E79" s="33">
        <f>D79</f>
        <v>1.65</v>
      </c>
      <c r="F79" s="33"/>
      <c r="G79" s="43"/>
      <c r="H79" s="33">
        <f t="shared" si="23"/>
        <v>0</v>
      </c>
      <c r="I79" s="25"/>
      <c r="J79" s="21">
        <f t="shared" si="24"/>
        <v>0</v>
      </c>
      <c r="K79" s="21">
        <f t="shared" si="25"/>
        <v>0</v>
      </c>
    </row>
    <row r="80" spans="1:11" ht="14.25">
      <c r="A80" s="29" t="s">
        <v>89</v>
      </c>
      <c r="B80" s="29" t="s">
        <v>90</v>
      </c>
      <c r="C80" s="37"/>
      <c r="D80" s="44"/>
      <c r="E80" s="44"/>
      <c r="F80" s="44"/>
      <c r="G80" s="44"/>
      <c r="H80" s="44"/>
      <c r="I80" s="25"/>
      <c r="J80" s="21"/>
      <c r="K80" s="21"/>
    </row>
    <row r="81" spans="1:11" s="8" customFormat="1">
      <c r="A81" s="30" t="s">
        <v>136</v>
      </c>
      <c r="B81" s="23" t="s">
        <v>120</v>
      </c>
      <c r="C81" s="22"/>
      <c r="D81" s="33">
        <v>60.82</v>
      </c>
      <c r="E81" s="33">
        <f t="shared" ref="E81" si="26">C81+D81</f>
        <v>60.82</v>
      </c>
      <c r="F81" s="33"/>
      <c r="G81" s="33">
        <f>G49</f>
        <v>2277.58</v>
      </c>
      <c r="H81" s="33">
        <f t="shared" ref="H81:H84" si="27">F81+G81</f>
        <v>2277.58</v>
      </c>
      <c r="I81" s="25"/>
      <c r="J81" s="21">
        <f t="shared" si="24"/>
        <v>3744.7878987175272</v>
      </c>
      <c r="K81" s="21">
        <f t="shared" ref="K81" si="28">H81/E81*100-100</f>
        <v>3644.7878987175272</v>
      </c>
    </row>
    <row r="82" spans="1:11" s="8" customFormat="1">
      <c r="A82" s="30" t="s">
        <v>137</v>
      </c>
      <c r="B82" s="30" t="s">
        <v>158</v>
      </c>
      <c r="C82" s="22"/>
      <c r="D82" s="33">
        <v>390</v>
      </c>
      <c r="E82" s="33">
        <f>D82</f>
        <v>390</v>
      </c>
      <c r="F82" s="33"/>
      <c r="G82" s="33"/>
      <c r="H82" s="33"/>
      <c r="I82" s="25"/>
      <c r="J82" s="21">
        <f t="shared" si="24"/>
        <v>0</v>
      </c>
      <c r="K82" s="21">
        <f>J82</f>
        <v>0</v>
      </c>
    </row>
    <row r="83" spans="1:11" s="8" customFormat="1" ht="18" customHeight="1">
      <c r="A83" s="30" t="s">
        <v>138</v>
      </c>
      <c r="B83" s="30" t="str">
        <f>B50</f>
        <v>кількість засобу</v>
      </c>
      <c r="C83" s="22"/>
      <c r="D83" s="22">
        <v>4</v>
      </c>
      <c r="E83" s="22">
        <f>D83</f>
        <v>4</v>
      </c>
      <c r="F83" s="22"/>
      <c r="G83" s="22">
        <f>G50</f>
        <v>4</v>
      </c>
      <c r="H83" s="22">
        <f t="shared" si="27"/>
        <v>4</v>
      </c>
      <c r="I83" s="25"/>
      <c r="J83" s="21">
        <f t="shared" si="24"/>
        <v>100</v>
      </c>
      <c r="K83" s="21">
        <f t="shared" ref="K83:K93" si="29">J83</f>
        <v>100</v>
      </c>
    </row>
    <row r="84" spans="1:11" s="8" customFormat="1">
      <c r="A84" s="30" t="s">
        <v>139</v>
      </c>
      <c r="B84" s="30" t="s">
        <v>159</v>
      </c>
      <c r="C84" s="22"/>
      <c r="D84" s="22">
        <v>1</v>
      </c>
      <c r="E84" s="22">
        <f>D84</f>
        <v>1</v>
      </c>
      <c r="F84" s="22"/>
      <c r="G84" s="22"/>
      <c r="H84" s="22">
        <f t="shared" si="27"/>
        <v>0</v>
      </c>
      <c r="I84" s="25"/>
      <c r="J84" s="21">
        <f t="shared" si="24"/>
        <v>0</v>
      </c>
      <c r="K84" s="21">
        <f t="shared" si="29"/>
        <v>0</v>
      </c>
    </row>
    <row r="85" spans="1:11" ht="14.25">
      <c r="A85" s="29" t="s">
        <v>91</v>
      </c>
      <c r="B85" s="29" t="s">
        <v>92</v>
      </c>
      <c r="C85" s="37"/>
      <c r="D85" s="37"/>
      <c r="E85" s="37"/>
      <c r="F85" s="37"/>
      <c r="G85" s="37"/>
      <c r="H85" s="37"/>
      <c r="I85" s="25"/>
      <c r="J85" s="21"/>
      <c r="K85" s="21">
        <f t="shared" si="29"/>
        <v>0</v>
      </c>
    </row>
    <row r="86" spans="1:11" s="8" customFormat="1" ht="25.5">
      <c r="A86" s="30" t="s">
        <v>141</v>
      </c>
      <c r="B86" s="23" t="s">
        <v>121</v>
      </c>
      <c r="C86" s="22"/>
      <c r="D86" s="22">
        <v>0.37</v>
      </c>
      <c r="E86" s="22">
        <f t="shared" ref="E86" si="30">C86+D86</f>
        <v>0.37</v>
      </c>
      <c r="F86" s="22"/>
      <c r="G86" s="22">
        <f>G53</f>
        <v>0.35</v>
      </c>
      <c r="H86" s="22">
        <f t="shared" ref="H86:H88" si="31">F86+G86</f>
        <v>0.35</v>
      </c>
      <c r="I86" s="25"/>
      <c r="J86" s="21">
        <f t="shared" si="24"/>
        <v>94.594594594594597</v>
      </c>
      <c r="K86" s="21">
        <f t="shared" si="29"/>
        <v>94.594594594594597</v>
      </c>
    </row>
    <row r="87" spans="1:11" s="8" customFormat="1">
      <c r="A87" s="30" t="s">
        <v>142</v>
      </c>
      <c r="B87" s="30" t="s">
        <v>160</v>
      </c>
      <c r="C87" s="22"/>
      <c r="D87" s="22">
        <v>0.51</v>
      </c>
      <c r="E87" s="22">
        <f>D87</f>
        <v>0.51</v>
      </c>
      <c r="F87" s="22"/>
      <c r="G87" s="33"/>
      <c r="H87" s="22"/>
      <c r="I87" s="25"/>
      <c r="J87" s="21">
        <f t="shared" si="24"/>
        <v>0</v>
      </c>
      <c r="K87" s="21">
        <f t="shared" si="29"/>
        <v>0</v>
      </c>
    </row>
    <row r="88" spans="1:11" s="8" customFormat="1">
      <c r="A88" s="30" t="s">
        <v>143</v>
      </c>
      <c r="B88" s="30" t="str">
        <f>B54</f>
        <v>середня  вартість одного засобу</v>
      </c>
      <c r="C88" s="22"/>
      <c r="D88" s="22">
        <v>23.04</v>
      </c>
      <c r="E88" s="22">
        <f>D88</f>
        <v>23.04</v>
      </c>
      <c r="F88" s="22"/>
      <c r="G88" s="33">
        <f>G54</f>
        <v>24.98</v>
      </c>
      <c r="H88" s="22">
        <f t="shared" si="31"/>
        <v>24.98</v>
      </c>
      <c r="I88" s="25"/>
      <c r="J88" s="21">
        <f t="shared" si="24"/>
        <v>108.42013888888889</v>
      </c>
      <c r="K88" s="21">
        <f t="shared" si="29"/>
        <v>108.42013888888889</v>
      </c>
    </row>
    <row r="89" spans="1:11" s="8" customFormat="1">
      <c r="A89" s="30" t="s">
        <v>144</v>
      </c>
      <c r="B89" s="30" t="s">
        <v>161</v>
      </c>
      <c r="C89" s="22"/>
      <c r="D89" s="22">
        <v>1.65</v>
      </c>
      <c r="E89" s="22">
        <f>D89</f>
        <v>1.65</v>
      </c>
      <c r="F89" s="22"/>
      <c r="G89" s="33"/>
      <c r="H89" s="22"/>
      <c r="I89" s="25"/>
      <c r="J89" s="21">
        <f t="shared" si="24"/>
        <v>0</v>
      </c>
      <c r="K89" s="21">
        <f t="shared" si="29"/>
        <v>0</v>
      </c>
    </row>
    <row r="90" spans="1:11" ht="14.25">
      <c r="A90" s="29">
        <v>4</v>
      </c>
      <c r="B90" s="34" t="s">
        <v>111</v>
      </c>
      <c r="C90" s="37"/>
      <c r="D90" s="37"/>
      <c r="E90" s="37"/>
      <c r="F90" s="37"/>
      <c r="G90" s="37"/>
      <c r="H90" s="37"/>
      <c r="I90" s="25"/>
      <c r="J90" s="21"/>
      <c r="K90" s="21">
        <f t="shared" si="29"/>
        <v>0</v>
      </c>
    </row>
    <row r="91" spans="1:11" ht="46.9" customHeight="1">
      <c r="A91" s="41" t="s">
        <v>162</v>
      </c>
      <c r="B91" s="20" t="s">
        <v>149</v>
      </c>
      <c r="C91" s="19"/>
      <c r="D91" s="22">
        <v>74.3</v>
      </c>
      <c r="E91" s="22">
        <f>D91</f>
        <v>74.3</v>
      </c>
      <c r="F91" s="22"/>
      <c r="G91" s="22">
        <f>G57</f>
        <v>116.64</v>
      </c>
      <c r="H91" s="22">
        <f>G91</f>
        <v>116.64</v>
      </c>
      <c r="I91" s="15"/>
      <c r="J91" s="21">
        <f t="shared" si="24"/>
        <v>156.98519515477793</v>
      </c>
      <c r="K91" s="21">
        <f t="shared" si="29"/>
        <v>156.98519515477793</v>
      </c>
    </row>
    <row r="92" spans="1:11" ht="46.9" customHeight="1">
      <c r="A92" s="30" t="s">
        <v>163</v>
      </c>
      <c r="B92" s="24" t="s">
        <v>150</v>
      </c>
      <c r="C92" s="22"/>
      <c r="D92" s="22">
        <v>100</v>
      </c>
      <c r="E92" s="22">
        <f>D92</f>
        <v>100</v>
      </c>
      <c r="F92" s="22"/>
      <c r="G92" s="22"/>
      <c r="H92" s="22"/>
      <c r="I92" s="25"/>
      <c r="J92" s="21">
        <f t="shared" si="24"/>
        <v>0</v>
      </c>
      <c r="K92" s="21">
        <f t="shared" si="29"/>
        <v>0</v>
      </c>
    </row>
    <row r="93" spans="1:11" ht="31.5" customHeight="1">
      <c r="A93" s="41" t="s">
        <v>164</v>
      </c>
      <c r="B93" s="9" t="s">
        <v>122</v>
      </c>
      <c r="C93" s="10"/>
      <c r="D93" s="22">
        <v>5.4</v>
      </c>
      <c r="E93" s="22">
        <f t="shared" ref="E93" si="32">C93+D93</f>
        <v>5.4</v>
      </c>
      <c r="F93" s="22"/>
      <c r="G93" s="22">
        <f>G58</f>
        <v>167.69</v>
      </c>
      <c r="H93" s="22">
        <f t="shared" ref="H93" si="33">F93+G93</f>
        <v>167.69</v>
      </c>
      <c r="I93" s="15"/>
      <c r="J93" s="21">
        <f t="shared" si="24"/>
        <v>3105.37037037037</v>
      </c>
      <c r="K93" s="21">
        <f t="shared" si="29"/>
        <v>3105.37037037037</v>
      </c>
    </row>
    <row r="94" spans="1:11" ht="18" customHeight="1">
      <c r="A94" s="74" t="s">
        <v>98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</row>
    <row r="95" spans="1:11" ht="20.25" customHeight="1">
      <c r="A95" s="75" t="s">
        <v>169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</row>
    <row r="96" spans="1:11" ht="13.15" customHeight="1">
      <c r="A96" s="76" t="s">
        <v>100</v>
      </c>
      <c r="B96" s="76"/>
      <c r="C96" s="76"/>
      <c r="D96" s="76"/>
      <c r="E96" s="76"/>
      <c r="F96" s="76"/>
      <c r="G96" s="76"/>
      <c r="H96" s="76"/>
      <c r="I96" s="76"/>
      <c r="J96" s="76"/>
      <c r="K96" s="76"/>
    </row>
    <row r="97" spans="1:11">
      <c r="A97" s="77" t="s">
        <v>101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</row>
    <row r="98" spans="1:11" ht="15" customHeight="1"/>
    <row r="99" spans="1:11">
      <c r="A99" s="78" t="s">
        <v>110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</row>
    <row r="101" spans="1:11" ht="72">
      <c r="A101" s="9" t="s">
        <v>40</v>
      </c>
      <c r="B101" s="9" t="s">
        <v>8</v>
      </c>
      <c r="C101" s="5" t="s">
        <v>102</v>
      </c>
      <c r="D101" s="5" t="s">
        <v>103</v>
      </c>
      <c r="E101" s="5" t="s">
        <v>104</v>
      </c>
      <c r="F101" s="5" t="s">
        <v>84</v>
      </c>
      <c r="G101" s="5" t="s">
        <v>105</v>
      </c>
      <c r="H101" s="5" t="s">
        <v>106</v>
      </c>
    </row>
    <row r="102" spans="1:11" ht="15">
      <c r="A102" s="9" t="s">
        <v>5</v>
      </c>
      <c r="B102" s="9" t="s">
        <v>18</v>
      </c>
      <c r="C102" s="9" t="s">
        <v>27</v>
      </c>
      <c r="D102" s="9" t="s">
        <v>35</v>
      </c>
      <c r="E102" s="9" t="s">
        <v>34</v>
      </c>
      <c r="F102" s="9" t="s">
        <v>41</v>
      </c>
      <c r="G102" s="9" t="s">
        <v>33</v>
      </c>
      <c r="H102" s="9" t="s">
        <v>42</v>
      </c>
    </row>
    <row r="103" spans="1:11" ht="15">
      <c r="A103" s="9" t="s">
        <v>43</v>
      </c>
      <c r="B103" s="9" t="s">
        <v>44</v>
      </c>
      <c r="C103" s="9" t="s">
        <v>11</v>
      </c>
      <c r="D103" s="9"/>
      <c r="E103" s="9"/>
      <c r="F103" s="9">
        <f>E103-D103</f>
        <v>0</v>
      </c>
      <c r="G103" s="9" t="s">
        <v>11</v>
      </c>
      <c r="H103" s="9" t="s">
        <v>11</v>
      </c>
    </row>
    <row r="104" spans="1:11" ht="15">
      <c r="A104" s="9"/>
      <c r="B104" s="9" t="s">
        <v>45</v>
      </c>
      <c r="C104" s="9" t="s">
        <v>11</v>
      </c>
      <c r="D104" s="9"/>
      <c r="E104" s="9"/>
      <c r="F104" s="9">
        <f t="shared" ref="F104:F105" si="34">E104-D104</f>
        <v>0</v>
      </c>
      <c r="G104" s="9" t="s">
        <v>11</v>
      </c>
      <c r="H104" s="9" t="s">
        <v>11</v>
      </c>
    </row>
    <row r="105" spans="1:11" ht="30">
      <c r="A105" s="9"/>
      <c r="B105" s="9" t="s">
        <v>46</v>
      </c>
      <c r="C105" s="9" t="s">
        <v>11</v>
      </c>
      <c r="D105" s="9"/>
      <c r="E105" s="9"/>
      <c r="F105" s="9">
        <f t="shared" si="34"/>
        <v>0</v>
      </c>
      <c r="G105" s="9" t="s">
        <v>11</v>
      </c>
      <c r="H105" s="9" t="s">
        <v>11</v>
      </c>
    </row>
    <row r="106" spans="1:11" ht="15">
      <c r="A106" s="9"/>
      <c r="B106" s="9" t="s">
        <v>47</v>
      </c>
      <c r="C106" s="9" t="s">
        <v>11</v>
      </c>
      <c r="D106" s="9"/>
      <c r="E106" s="9"/>
      <c r="F106" s="9"/>
      <c r="G106" s="9" t="s">
        <v>11</v>
      </c>
      <c r="H106" s="9" t="s">
        <v>11</v>
      </c>
    </row>
    <row r="107" spans="1:11" ht="15">
      <c r="A107" s="9"/>
      <c r="B107" s="9" t="s">
        <v>48</v>
      </c>
      <c r="C107" s="9" t="s">
        <v>11</v>
      </c>
      <c r="D107" s="9"/>
      <c r="E107" s="9"/>
      <c r="F107" s="9"/>
      <c r="G107" s="9" t="s">
        <v>11</v>
      </c>
      <c r="H107" s="9" t="s">
        <v>11</v>
      </c>
    </row>
    <row r="108" spans="1:11">
      <c r="A108" s="80" t="s">
        <v>114</v>
      </c>
      <c r="B108" s="49"/>
      <c r="C108" s="49"/>
      <c r="D108" s="49"/>
      <c r="E108" s="49"/>
      <c r="F108" s="49"/>
      <c r="G108" s="49"/>
      <c r="H108" s="49"/>
    </row>
    <row r="109" spans="1:11" ht="15">
      <c r="A109" s="9" t="s">
        <v>18</v>
      </c>
      <c r="B109" s="9" t="s">
        <v>49</v>
      </c>
      <c r="C109" s="9" t="s">
        <v>11</v>
      </c>
      <c r="D109" s="9"/>
      <c r="E109" s="9"/>
      <c r="F109" s="9">
        <f t="shared" ref="F109" si="35">E109-D109</f>
        <v>0</v>
      </c>
      <c r="G109" s="9" t="s">
        <v>11</v>
      </c>
      <c r="H109" s="9" t="s">
        <v>11</v>
      </c>
    </row>
    <row r="110" spans="1:11">
      <c r="A110" s="80" t="s">
        <v>125</v>
      </c>
      <c r="B110" s="49"/>
      <c r="C110" s="49"/>
      <c r="D110" s="49"/>
      <c r="E110" s="49"/>
      <c r="F110" s="49"/>
      <c r="G110" s="49"/>
      <c r="H110" s="49"/>
    </row>
    <row r="111" spans="1:11">
      <c r="A111" s="49" t="s">
        <v>50</v>
      </c>
      <c r="B111" s="49"/>
      <c r="C111" s="49"/>
      <c r="D111" s="49"/>
      <c r="E111" s="49"/>
      <c r="F111" s="49"/>
      <c r="G111" s="49"/>
      <c r="H111" s="49"/>
    </row>
    <row r="112" spans="1:11" ht="15">
      <c r="A112" s="9" t="s">
        <v>20</v>
      </c>
      <c r="B112" s="9" t="s">
        <v>51</v>
      </c>
      <c r="C112" s="9"/>
      <c r="D112" s="9"/>
      <c r="E112" s="9"/>
      <c r="F112" s="9"/>
      <c r="G112" s="9"/>
      <c r="H112" s="9"/>
    </row>
    <row r="113" spans="1:11" ht="15">
      <c r="A113" s="9"/>
      <c r="B113" s="9" t="s">
        <v>52</v>
      </c>
      <c r="C113" s="9"/>
      <c r="D113" s="9"/>
      <c r="E113" s="9"/>
      <c r="F113" s="9">
        <f t="shared" ref="F113" si="36">E113-D113</f>
        <v>0</v>
      </c>
      <c r="G113" s="9"/>
      <c r="H113" s="9"/>
    </row>
    <row r="114" spans="1:11" ht="13.5" thickBot="1">
      <c r="A114" s="69" t="s">
        <v>53</v>
      </c>
      <c r="B114" s="70"/>
      <c r="C114" s="70"/>
      <c r="D114" s="70"/>
      <c r="E114" s="70"/>
      <c r="F114" s="70"/>
      <c r="G114" s="70"/>
      <c r="H114" s="71"/>
    </row>
    <row r="115" spans="1:11" ht="15">
      <c r="A115" s="9"/>
      <c r="B115" s="12" t="s">
        <v>113</v>
      </c>
      <c r="C115" s="9"/>
      <c r="D115" s="9"/>
      <c r="E115" s="9"/>
      <c r="F115" s="9">
        <f t="shared" ref="F115" si="37">E115-D115</f>
        <v>0</v>
      </c>
      <c r="G115" s="9"/>
      <c r="H115" s="9"/>
    </row>
    <row r="116" spans="1:11" ht="15">
      <c r="A116" s="9"/>
      <c r="B116" s="9" t="s">
        <v>54</v>
      </c>
      <c r="C116" s="9"/>
      <c r="D116" s="9"/>
      <c r="E116" s="9"/>
      <c r="F116" s="9"/>
      <c r="G116" s="9"/>
      <c r="H116" s="9"/>
    </row>
    <row r="117" spans="1:11" ht="30" customHeight="1">
      <c r="A117" s="9" t="s">
        <v>21</v>
      </c>
      <c r="B117" s="9" t="s">
        <v>55</v>
      </c>
      <c r="C117" s="9" t="s">
        <v>11</v>
      </c>
      <c r="D117" s="9"/>
      <c r="E117" s="9"/>
      <c r="F117" s="9"/>
      <c r="G117" s="9" t="s">
        <v>11</v>
      </c>
      <c r="H117" s="9" t="s">
        <v>11</v>
      </c>
    </row>
    <row r="118" spans="1:11" ht="18" customHeight="1">
      <c r="A118" s="83" t="s">
        <v>126</v>
      </c>
      <c r="B118" s="83"/>
      <c r="C118" s="83"/>
      <c r="D118" s="83"/>
      <c r="E118" s="83"/>
      <c r="F118" s="83"/>
      <c r="G118" s="83"/>
      <c r="H118" s="83"/>
      <c r="I118" s="83"/>
      <c r="J118" s="83"/>
      <c r="K118" s="83"/>
    </row>
    <row r="119" spans="1:11" ht="18" customHeight="1">
      <c r="A119" s="81" t="s">
        <v>165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81"/>
    </row>
    <row r="120" spans="1:11">
      <c r="A120" s="81" t="s">
        <v>107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</row>
    <row r="121" spans="1:11" ht="31.5" customHeight="1">
      <c r="A121" s="85" t="s">
        <v>147</v>
      </c>
      <c r="B121" s="86"/>
      <c r="C121" s="86"/>
      <c r="D121" s="86"/>
      <c r="E121" s="86"/>
      <c r="F121" s="86"/>
      <c r="G121" s="86"/>
      <c r="H121" s="86"/>
      <c r="I121" s="86"/>
      <c r="J121" s="86"/>
      <c r="K121" s="86"/>
    </row>
    <row r="122" spans="1:11" ht="19.899999999999999" customHeight="1">
      <c r="A122" s="81" t="s">
        <v>166</v>
      </c>
      <c r="B122" s="81"/>
      <c r="C122" s="81"/>
      <c r="D122" s="81"/>
      <c r="E122" s="81"/>
      <c r="F122" s="81"/>
      <c r="G122" s="81"/>
      <c r="H122" s="81"/>
      <c r="I122" s="81"/>
      <c r="J122" s="81"/>
      <c r="K122" s="81"/>
    </row>
    <row r="123" spans="1:11" ht="21" customHeight="1">
      <c r="A123" s="81" t="s">
        <v>127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81"/>
    </row>
    <row r="124" spans="1:11" ht="15">
      <c r="A124" s="81" t="s">
        <v>128</v>
      </c>
      <c r="B124" s="81"/>
      <c r="C124" s="81"/>
      <c r="D124" s="81"/>
      <c r="E124" s="81"/>
      <c r="F124" s="81"/>
      <c r="G124" s="81"/>
      <c r="H124" s="81"/>
      <c r="I124" s="81"/>
      <c r="J124" s="81"/>
      <c r="K124" s="81"/>
    </row>
    <row r="125" spans="1:11" ht="15.6" customHeight="1"/>
    <row r="126" spans="1:11" ht="15.75">
      <c r="B126" s="4" t="s">
        <v>112</v>
      </c>
      <c r="C126" s="4"/>
      <c r="D126" s="4"/>
      <c r="E126" s="82" t="s">
        <v>170</v>
      </c>
      <c r="F126" s="82"/>
      <c r="G126" s="82"/>
    </row>
  </sheetData>
  <mergeCells count="73">
    <mergeCell ref="A124:K124"/>
    <mergeCell ref="E126:G126"/>
    <mergeCell ref="A118:K118"/>
    <mergeCell ref="A119:K119"/>
    <mergeCell ref="A120:K120"/>
    <mergeCell ref="A121:K121"/>
    <mergeCell ref="A122:K122"/>
    <mergeCell ref="A123:K123"/>
    <mergeCell ref="A114:H114"/>
    <mergeCell ref="A69:K69"/>
    <mergeCell ref="A73:K73"/>
    <mergeCell ref="A74:K74"/>
    <mergeCell ref="A94:K94"/>
    <mergeCell ref="A95:K95"/>
    <mergeCell ref="A96:K96"/>
    <mergeCell ref="A97:K97"/>
    <mergeCell ref="A99:K99"/>
    <mergeCell ref="A108:H108"/>
    <mergeCell ref="A110:H110"/>
    <mergeCell ref="A111:H111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C56:E56"/>
    <mergeCell ref="F56:H56"/>
    <mergeCell ref="I56:K56"/>
    <mergeCell ref="C44:E44"/>
    <mergeCell ref="F44:H44"/>
    <mergeCell ref="I44:K44"/>
    <mergeCell ref="A47:K47"/>
    <mergeCell ref="C48:E48"/>
    <mergeCell ref="F48:H48"/>
    <mergeCell ref="I48:K48"/>
    <mergeCell ref="A51:K51"/>
    <mergeCell ref="C52:E52"/>
    <mergeCell ref="F52:H52"/>
    <mergeCell ref="I52:K52"/>
    <mergeCell ref="A55:K55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4" fitToHeight="4" orientation="portrait" verticalDpi="0" r:id="rId1"/>
  <rowBreaks count="4" manualBreakCount="4">
    <brk id="39" max="16383" man="1"/>
    <brk id="64" max="10" man="1"/>
    <brk id="73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8311</vt:lpstr>
      <vt:lpstr>'8311'!Область_печати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2022-02-17T08:02:30Z</cp:lastPrinted>
  <dcterms:created xsi:type="dcterms:W3CDTF">2019-07-18T07:25:18Z</dcterms:created>
  <dcterms:modified xsi:type="dcterms:W3CDTF">2022-02-18T07:32:00Z</dcterms:modified>
</cp:coreProperties>
</file>