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80" windowWidth="15576" windowHeight="9720" tabRatio="935"/>
  </bookViews>
  <sheets>
    <sheet name="1021" sheetId="25" r:id="rId1"/>
  </sheets>
  <definedNames>
    <definedName name="_xlnm.Print_Area" localSheetId="0">'1021'!$A$1:$K$160</definedName>
  </definedNames>
  <calcPr calcId="144525"/>
</workbook>
</file>

<file path=xl/calcChain.xml><?xml version="1.0" encoding="utf-8"?>
<calcChain xmlns="http://schemas.openxmlformats.org/spreadsheetml/2006/main">
  <c r="I120" i="25" l="1"/>
  <c r="J106" i="25" l="1"/>
  <c r="E36" i="25"/>
  <c r="D26" i="25"/>
  <c r="C31" i="25"/>
  <c r="K124" i="25" l="1"/>
  <c r="J124" i="25"/>
  <c r="E124" i="25"/>
  <c r="H123" i="25"/>
  <c r="H122" i="25"/>
  <c r="H121" i="25"/>
  <c r="J118" i="25"/>
  <c r="E118" i="25"/>
  <c r="I117" i="25"/>
  <c r="J114" i="25"/>
  <c r="E114" i="25"/>
  <c r="K114" i="25" s="1"/>
  <c r="H112" i="25"/>
  <c r="H113" i="25"/>
  <c r="E108" i="25"/>
  <c r="H109" i="25"/>
  <c r="H110" i="25"/>
  <c r="H108" i="25"/>
  <c r="E106" i="25" l="1"/>
  <c r="K106" i="25" s="1"/>
  <c r="I105" i="25"/>
  <c r="I92" i="25"/>
  <c r="J92" i="25"/>
  <c r="J93" i="25"/>
  <c r="J94" i="25"/>
  <c r="J91" i="25"/>
  <c r="I91" i="25"/>
  <c r="E92" i="25" l="1"/>
  <c r="E93" i="25"/>
  <c r="E94" i="25"/>
  <c r="E91" i="25"/>
  <c r="H75" i="25" l="1"/>
  <c r="H76" i="25"/>
  <c r="H77" i="25"/>
  <c r="E75" i="25"/>
  <c r="E76" i="25"/>
  <c r="E77" i="25"/>
  <c r="H65" i="25" l="1"/>
  <c r="H64" i="25"/>
  <c r="I65" i="25"/>
  <c r="K65" i="25" s="1"/>
  <c r="I64" i="25"/>
  <c r="K64" i="25" s="1"/>
  <c r="E65" i="25"/>
  <c r="E64" i="25"/>
  <c r="I61" i="25"/>
  <c r="K61" i="25" s="1"/>
  <c r="I62" i="25"/>
  <c r="K62" i="25" s="1"/>
  <c r="E61" i="25"/>
  <c r="E62" i="25"/>
  <c r="E63" i="25"/>
  <c r="E66" i="25"/>
  <c r="E60" i="25"/>
  <c r="J16" i="25" l="1"/>
  <c r="J87" i="25" l="1"/>
  <c r="I87" i="25"/>
  <c r="I111" i="25"/>
  <c r="J116" i="25"/>
  <c r="I116" i="25"/>
  <c r="K108" i="25"/>
  <c r="I108" i="25"/>
  <c r="I99" i="25"/>
  <c r="I100" i="25"/>
  <c r="I101" i="25"/>
  <c r="I102" i="25"/>
  <c r="I103" i="25"/>
  <c r="I104" i="25"/>
  <c r="I98" i="25"/>
  <c r="H124" i="25"/>
  <c r="H118" i="25"/>
  <c r="K118" i="25" s="1"/>
  <c r="H114" i="25"/>
  <c r="H106" i="25"/>
  <c r="H92" i="25"/>
  <c r="K92" i="25" s="1"/>
  <c r="H91" i="25" l="1"/>
  <c r="K91" i="25" s="1"/>
  <c r="H93" i="25"/>
  <c r="K93" i="25" s="1"/>
  <c r="H94" i="25"/>
  <c r="K94" i="25" s="1"/>
  <c r="I20" i="25" l="1"/>
  <c r="J20" i="25"/>
  <c r="I21" i="25"/>
  <c r="J21" i="25"/>
  <c r="I22" i="25"/>
  <c r="J22" i="25"/>
  <c r="J19" i="25"/>
  <c r="I19" i="25"/>
  <c r="I16" i="25"/>
  <c r="J78" i="25"/>
  <c r="I78" i="25"/>
  <c r="H78" i="25"/>
  <c r="E78" i="25"/>
  <c r="J71" i="25"/>
  <c r="I71" i="25"/>
  <c r="H71" i="25"/>
  <c r="E71" i="25"/>
  <c r="J66" i="25"/>
  <c r="H66" i="25"/>
  <c r="I63" i="25"/>
  <c r="H63" i="25"/>
  <c r="J57" i="25"/>
  <c r="I57" i="25"/>
  <c r="H57" i="25"/>
  <c r="E57" i="25"/>
  <c r="H20" i="25"/>
  <c r="E20" i="25"/>
  <c r="H19" i="25"/>
  <c r="E19" i="25"/>
  <c r="H22" i="25"/>
  <c r="E22" i="25"/>
  <c r="H21" i="25"/>
  <c r="E21" i="25"/>
  <c r="K22" i="25" l="1"/>
  <c r="K21" i="25"/>
  <c r="K20" i="25"/>
  <c r="K19" i="25"/>
  <c r="K63" i="25"/>
  <c r="K66" i="25"/>
  <c r="K78" i="25"/>
  <c r="K71" i="25"/>
  <c r="K57" i="25"/>
  <c r="F150" i="25"/>
  <c r="F140" i="25" l="1"/>
  <c r="E120" i="25" l="1"/>
  <c r="H120" i="25"/>
  <c r="H99" i="25"/>
  <c r="H100" i="25"/>
  <c r="H101" i="25"/>
  <c r="H102" i="25"/>
  <c r="H103" i="25"/>
  <c r="H104" i="25"/>
  <c r="H105" i="25"/>
  <c r="H98" i="25"/>
  <c r="E99" i="25"/>
  <c r="E100" i="25"/>
  <c r="E101" i="25"/>
  <c r="E102" i="25"/>
  <c r="E103" i="25"/>
  <c r="E104" i="25"/>
  <c r="E105" i="25"/>
  <c r="E98" i="25"/>
  <c r="H87" i="25"/>
  <c r="J74" i="25"/>
  <c r="I74" i="25"/>
  <c r="H74" i="25"/>
  <c r="E74" i="25"/>
  <c r="K105" i="25" l="1"/>
  <c r="K103" i="25"/>
  <c r="K101" i="25"/>
  <c r="K99" i="25"/>
  <c r="K98" i="25"/>
  <c r="K104" i="25"/>
  <c r="K102" i="25"/>
  <c r="K100" i="25"/>
  <c r="K120" i="25"/>
  <c r="K74" i="25"/>
  <c r="F138" i="25"/>
  <c r="F136" i="25"/>
  <c r="E134" i="25"/>
  <c r="F134" i="25" l="1"/>
  <c r="D134" i="25"/>
  <c r="J56" i="25" l="1"/>
  <c r="H56" i="25"/>
  <c r="I56" i="25"/>
  <c r="E56" i="25"/>
  <c r="J55" i="25"/>
  <c r="H55" i="25"/>
  <c r="I55" i="25"/>
  <c r="E55" i="25"/>
  <c r="J51" i="25"/>
  <c r="J52" i="25"/>
  <c r="J53" i="25"/>
  <c r="J54" i="25"/>
  <c r="I51" i="25"/>
  <c r="I52" i="25"/>
  <c r="I53" i="25"/>
  <c r="K53" i="25" s="1"/>
  <c r="I54" i="25"/>
  <c r="K54" i="25" s="1"/>
  <c r="H51" i="25"/>
  <c r="H52" i="25"/>
  <c r="H53" i="25"/>
  <c r="H54" i="25"/>
  <c r="E51" i="25"/>
  <c r="E52" i="25"/>
  <c r="E53" i="25"/>
  <c r="E54" i="25"/>
  <c r="K52" i="25" l="1"/>
  <c r="K51" i="25"/>
  <c r="K55" i="25"/>
  <c r="K56" i="25"/>
  <c r="E33" i="25"/>
  <c r="H117" i="25"/>
  <c r="E117" i="25"/>
  <c r="K117" i="25" s="1"/>
  <c r="H116" i="25"/>
  <c r="E116" i="25"/>
  <c r="H111" i="25"/>
  <c r="E111" i="25"/>
  <c r="E87" i="25"/>
  <c r="K87" i="25" s="1"/>
  <c r="J70" i="25"/>
  <c r="I70" i="25"/>
  <c r="H70" i="25"/>
  <c r="E70" i="25"/>
  <c r="J69" i="25"/>
  <c r="I69" i="25"/>
  <c r="H69" i="25"/>
  <c r="E69" i="25"/>
  <c r="I60" i="25"/>
  <c r="J50" i="25"/>
  <c r="I50" i="25"/>
  <c r="H50" i="25"/>
  <c r="E50" i="25"/>
  <c r="J49" i="25"/>
  <c r="I49" i="25"/>
  <c r="H49" i="25"/>
  <c r="E49" i="25"/>
  <c r="H16" i="25"/>
  <c r="E16" i="25"/>
  <c r="K111" i="25" l="1"/>
  <c r="K116" i="25"/>
  <c r="D31" i="25"/>
  <c r="K60" i="25"/>
  <c r="K69" i="25"/>
  <c r="K70" i="25"/>
  <c r="K49" i="25"/>
  <c r="K50" i="25"/>
  <c r="E31" i="25"/>
  <c r="K16" i="25"/>
</calcChain>
</file>

<file path=xl/sharedStrings.xml><?xml version="1.0" encoding="utf-8"?>
<sst xmlns="http://schemas.openxmlformats.org/spreadsheetml/2006/main" count="316" uniqueCount="205">
  <si>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</si>
  <si>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</si>
  <si>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</si>
  <si>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</si>
  <si>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</si>
  <si>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</si>
  <si>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</si>
  <si>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</si>
  <si>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</si>
  <si>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</si>
  <si>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</si>
  <si>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</si>
  <si>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</si>
  <si>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</si>
  <si>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</si>
  <si>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</si>
  <si>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</si>
  <si>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</si>
  <si>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</si>
  <si>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</si>
  <si>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</si>
  <si>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</si>
  <si>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</si>
  <si>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</si>
  <si>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</si>
  <si>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</si>
  <si>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</si>
  <si>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</si>
  <si>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</si>
  <si>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</si>
  <si>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</si>
  <si>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разом</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</si>
  <si>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</si>
  <si>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</si>
  <si>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</si>
  <si>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</si>
  <si>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</si>
  <si>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</si>
  <si>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</si>
  <si>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</si>
  <si>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</si>
  <si>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</si>
  <si>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</si>
  <si>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</si>
  <si>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</si>
  <si>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</si>
  <si>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</si>
  <si>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</si>
  <si>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</si>
  <si>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</si>
  <si>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</si>
  <si>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</si>
  <si>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</si>
  <si>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</si>
  <si>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</si>
  <si>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</si>
  <si>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</si>
  <si>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</si>
  <si>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</si>
  <si>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</si>
  <si>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</si>
  <si>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</si>
  <si>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</si>
  <si>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</si>
  <si>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</si>
  <si>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</si>
  <si>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</si>
  <si>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</si>
  <si>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</si>
  <si>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</si>
  <si>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</si>
  <si>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</si>
  <si>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</si>
  <si>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</si>
  <si>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1</t>
  </si>
  <si>
    <t>2</t>
  </si>
  <si>
    <t>3</t>
  </si>
  <si>
    <t>4</t>
  </si>
  <si>
    <t>5</t>
  </si>
  <si>
    <t>6</t>
  </si>
  <si>
    <t>7</t>
  </si>
  <si>
    <t>8</t>
  </si>
  <si>
    <t>9</t>
  </si>
  <si>
    <t>План з урахуванням змін</t>
  </si>
  <si>
    <t>Виконано</t>
  </si>
  <si>
    <t>Відхилення</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</si>
  <si>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</si>
  <si>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</si>
  <si>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</si>
  <si>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</si>
  <si>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</si>
  <si>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</si>
  <si>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</si>
  <si>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</si>
  <si>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</si>
  <si>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</si>
  <si>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</si>
  <si>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</si>
  <si>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</si>
  <si>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</si>
  <si>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</si>
  <si>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</si>
  <si>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</si>
  <si>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</si>
  <si>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</si>
  <si>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Спеціальний фонд</t>
  </si>
  <si>
    <t>Видатки (надані кредити)</t>
  </si>
  <si>
    <t>Загальний фонд</t>
  </si>
  <si>
    <t>0600000</t>
  </si>
  <si>
    <t>0610000</t>
  </si>
  <si>
    <t>Управління освіти Ніжинської міської ради</t>
  </si>
  <si>
    <t>х</t>
  </si>
  <si>
    <t>Залишок на кінець року</t>
  </si>
  <si>
    <t>Пояснення причин відхилень фактичних обсягів надходжень від планових:</t>
  </si>
  <si>
    <t>0921</t>
  </si>
  <si>
    <t>кількість закладів</t>
  </si>
  <si>
    <t>середньорічна кількість класів</t>
  </si>
  <si>
    <t>середньорічне число ставок (штатних одиниць)</t>
  </si>
  <si>
    <t>середньорічне число штатних одиниць адмінперсоналу, за умовами оплати віднесених до педагогічного персоналу</t>
  </si>
  <si>
    <t>середньорічне число штатних одиниць спеціалістів</t>
  </si>
  <si>
    <t>середньорічне число штатних одиниць робітників</t>
  </si>
  <si>
    <t>середньорічна вартість утримання одного учня (грн.)</t>
  </si>
  <si>
    <t>якості</t>
  </si>
  <si>
    <t>Надходження із заг. фонду бюджету до спецфонду (бюджету розвитку)</t>
  </si>
  <si>
    <t>кількість днів відвідування</t>
  </si>
  <si>
    <t>число педставок на 1 клас</t>
  </si>
  <si>
    <t>середньорічне число посадових окладів (ставок) педагогічного персоналу</t>
  </si>
  <si>
    <t>власні  надходження  протягом  року  не уточнюються, благодійні внески  запланувати неможливо, по капітальних видатках залишки плану.</t>
  </si>
  <si>
    <t>В т.ч. за напрямами</t>
  </si>
  <si>
    <t>1.1.</t>
  </si>
  <si>
    <t>1.2.</t>
  </si>
  <si>
    <t>1.3.</t>
  </si>
  <si>
    <t>1.4.</t>
  </si>
  <si>
    <t>1.5.</t>
  </si>
  <si>
    <t>1.6.</t>
  </si>
  <si>
    <t>1.7.</t>
  </si>
  <si>
    <t>1.8.</t>
  </si>
  <si>
    <t>1.9.</t>
  </si>
  <si>
    <t>2.1.</t>
  </si>
  <si>
    <t>2.2.</t>
  </si>
  <si>
    <t>3.1.</t>
  </si>
  <si>
    <t>3.2.</t>
  </si>
  <si>
    <t>3.3.</t>
  </si>
  <si>
    <t>4.1.</t>
  </si>
  <si>
    <t>4.2.</t>
  </si>
  <si>
    <t>4.3.</t>
  </si>
  <si>
    <t>4.4.</t>
  </si>
  <si>
    <t>4.5.</t>
  </si>
  <si>
    <t>затрат</t>
  </si>
  <si>
    <t>продукту</t>
  </si>
  <si>
    <t>ефективності</t>
  </si>
  <si>
    <t xml:space="preserve">6.Узагальнений висновок щодо: </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</si>
  <si>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</si>
  <si>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освіти на території міста, забезпечення якості та доступності  загальної середньої освіти  </t>
    </r>
  </si>
  <si>
    <r>
      <rPr>
        <b/>
        <sz val="11"/>
        <rFont val="Times New Roman"/>
        <family val="1"/>
        <charset val="204"/>
      </rPr>
      <t xml:space="preserve">корисності бюджетної програми: </t>
    </r>
    <r>
      <rPr>
        <i/>
        <sz val="11"/>
        <rFont val="Times New Roman"/>
        <family val="1"/>
        <charset val="204"/>
      </rPr>
      <t xml:space="preserve"> контроль за наданням якісної та доступної загальної середньої освіти на території міста.</t>
    </r>
  </si>
  <si>
    <r>
      <rPr>
        <b/>
        <sz val="11"/>
        <rFont val="Times New Roman"/>
        <family val="1"/>
        <charset val="204"/>
      </rPr>
      <t xml:space="preserve">довгострокових наслідків бюджетної програми: </t>
    </r>
    <r>
      <rPr>
        <i/>
        <sz val="11"/>
        <rFont val="Times New Roman"/>
        <family val="1"/>
        <charset val="204"/>
      </rPr>
      <t>бюджетна програма має  довгостроковий термін дії.</t>
    </r>
  </si>
  <si>
    <t>Забезпечення надання послуг з загальної середньої  освіти в закладах загальної середньої освіти</t>
  </si>
  <si>
    <t>Забезпечити надання відповідних послуг закладами загальної середньої освіти (без Ніжинської гімназії №2)</t>
  </si>
  <si>
    <t>Забезпечити надання відповідних послуг Ніжинська гімназія №2</t>
  </si>
  <si>
    <t>Придбання обладнання та предметів довгострокового користування для закладів загальної середньої освіти (без Ніжинської гімназії №2)</t>
  </si>
  <si>
    <t>Придбання обладнання та предметів довгострокового користування для Ніжинської гімназії №2</t>
  </si>
  <si>
    <t xml:space="preserve">середньорічна вартість утримання одного учня </t>
  </si>
  <si>
    <t xml:space="preserve">Придбання обладнання та предметів довгострокового користування для закладів загальної середньої освіти (без Ніжинської гімназії №2) </t>
  </si>
  <si>
    <t xml:space="preserve">Аналіз бюджетної програми показав, що кошти  використані за призначенням та  спрямовані  на  досягнення  запланованих показників. </t>
  </si>
  <si>
    <r>
      <rPr>
        <b/>
        <sz val="11"/>
        <rFont val="Times New Roman"/>
        <family val="1"/>
        <charset val="204"/>
      </rPr>
      <t>ефективності бюджетної програми:</t>
    </r>
    <r>
      <rPr>
        <sz val="11"/>
        <rFont val="Times New Roman"/>
        <family val="1"/>
        <charset val="204"/>
      </rPr>
      <t xml:space="preserve"> </t>
    </r>
    <r>
      <rPr>
        <i/>
        <sz val="11"/>
        <rFont val="Times New Roman"/>
        <family val="1"/>
        <charset val="204"/>
      </rPr>
      <t>забезпечення надання відповідних послуг закладам загальної середньої освіти</t>
    </r>
  </si>
  <si>
    <t>Наталія ЖАДЬКО</t>
  </si>
  <si>
    <r>
      <rPr>
        <b/>
        <sz val="12"/>
        <rFont val="Times New Roman"/>
        <family val="1"/>
        <charset val="204"/>
      </rPr>
      <t xml:space="preserve">Пояснення щодо причин відхилення касових видатків(наданих кредитів) від планового показника: </t>
    </r>
    <r>
      <rPr>
        <i/>
        <sz val="12"/>
        <rFont val="Times New Roman"/>
        <family val="1"/>
        <charset val="204"/>
      </rPr>
      <t>за загальним фондом - залишки плану за рахунок економії по заробітній платі у зв'язку з великою кількістю лікарняних листів , на харчуванні, по енергоносіях,  на відрядження в зв'язку з карантином , при проведенні поточних ремонтів;  за спеціальним фондом - надходження плати за послуги надійшло менше, чим планувалось та залишки плану по інших наджодженнях.</t>
    </r>
  </si>
  <si>
    <t>Оцінка ефективності бюджетної програми за 2021 рік</t>
  </si>
  <si>
    <t xml:space="preserve">Надання загальної середньої освіти закладами загальної середньої освіти </t>
  </si>
  <si>
    <t>5.3. «Виконання результативних показників бюджетної програми за напрямками використання бюджетних коштів»     (грн.)</t>
  </si>
  <si>
    <t xml:space="preserve">обсяг видатків для придбання  обладнання  та предметів довгострокового користування </t>
  </si>
  <si>
    <t>середньорічна кількість груп в дошкільному підрозділі ННВК та гімназії</t>
  </si>
  <si>
    <t xml:space="preserve">чисельність учнів в ЗЗСО, з них: </t>
  </si>
  <si>
    <t>.2.2</t>
  </si>
  <si>
    <t>.2.3</t>
  </si>
  <si>
    <t>хлопчиків</t>
  </si>
  <si>
    <t>дівчаток</t>
  </si>
  <si>
    <t>кількість дітей, що відвідують дошкільний підрозділ ННВК та гімназії, з них:</t>
  </si>
  <si>
    <t>.2.4</t>
  </si>
  <si>
    <t>.2.5</t>
  </si>
  <si>
    <t>.2.6</t>
  </si>
  <si>
    <t>.2.7</t>
  </si>
  <si>
    <t xml:space="preserve">кількість необхідного обладнання та предметів довгострокового користування </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</si>
  <si>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З</t>
    </r>
    <r>
      <rPr>
        <i/>
        <sz val="11"/>
        <rFont val="Times New Roman"/>
        <family val="1"/>
        <charset val="204"/>
      </rPr>
      <t>меншилась кількість необхідного обладнання та предметів довгострокового користування у зв'язку з тим, що не відбулася тендерна процедура по закупівлі тренажерної станції</t>
    </r>
  </si>
  <si>
    <t xml:space="preserve">середні вирати на придбання обладнання та предметів довгострокового користування </t>
  </si>
  <si>
    <r>
      <rPr>
        <b/>
        <sz val="11"/>
        <rFont val="Times New Roman"/>
        <family val="1"/>
        <charset val="204"/>
      </rPr>
      <t>Пояснення щодо розбіжностей між фактичними та плановии результативними показниками:</t>
    </r>
    <r>
      <rPr>
        <i/>
        <sz val="11"/>
        <rFont val="Times New Roman"/>
        <family val="1"/>
        <charset val="204"/>
      </rPr>
      <t xml:space="preserve"> Зменшення середньорічної вартості утримання одного учня за загальним фондом  пояснюється:  за загальним фондом  залишком плану за рахунок економії: по заробітній платі в з’язку з великою кількістю лікарняних листів; по харчуванню, енергоносіях, відрядних в з’язку з карантином; при проведенні поточних ремонтів ;  по спеціальному фонду залишки  плану виникли у зв’язку з не відкриттям пришкільних таборів для  оздоровлення й відпочинку дітей та переведенням учнів на дистанційне навчання протягом тривалого часу.  Зменшення середніх витрат на придбання обладнання та предметів довгострокового користування по спеціальному фонду виникла у зв'язку з економією під час проведення тендерних процедур.</t>
    </r>
  </si>
  <si>
    <t>чисельність учнів, які нагороджені (срібною, золотою) медалями, з них :</t>
  </si>
  <si>
    <t>рівень виконання закупівлі обладнання та предметів довгострокового користування</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</si>
  <si>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</si>
  <si>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t xml:space="preserve">Завдання  бюджетної програми  виконано на належному рівні.  Провівши аналіз даної програми, ми бачимо, що є відхилення  між  плановими та  фактичними  результативними  показниками за рахунок наявності вакантних посад,  економного використання  бюджетних ресурсів,  залишків плану. Вцілому, бюджетні кошти використані за призначенням та спрямовані на досягнення запланованих показників.
</t>
  </si>
  <si>
    <t>обсяг видатків на придбання обладнання та предметів довгострокового користування</t>
  </si>
  <si>
    <t>чисельність учнів в ЗЗСО, з них:</t>
  </si>
  <si>
    <t xml:space="preserve">   хлопчиків</t>
  </si>
  <si>
    <t xml:space="preserve">   дівчаток</t>
  </si>
  <si>
    <t>кількість необхідного обладнання та предметів довгострокового користування</t>
  </si>
  <si>
    <t xml:space="preserve">середні витрати на придбання обладнання та предметів довгострокового </t>
  </si>
  <si>
    <t>рівень виконання придбання обладнання та предметів двгострокового користування</t>
  </si>
  <si>
    <r>
      <t>5.7    «Стан фінансової дисципліни» :</t>
    </r>
    <r>
      <rPr>
        <i/>
        <sz val="11"/>
        <rFont val="Times New Roman"/>
        <family val="1"/>
        <charset val="204"/>
      </rPr>
      <t xml:space="preserve"> станом на 01.01.2022р. відсутні дебіторська та кредиторська заборгованості</t>
    </r>
  </si>
  <si>
    <t xml:space="preserve">Головний бухгалтер Управління освіти </t>
  </si>
  <si>
    <t>0611021</t>
  </si>
  <si>
    <t xml:space="preserve">Пояснення щодо причин відхилення касових видатків від планового показника: </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</si>
  <si>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Зменшення середньорічного числа ставок (штатних одиниць), середньорічного числа посадових окладів (ставок) педагогічного персоналу, середньорічного число штатних одиниць адмінперсоналу, за умовами оплати віднесених до педагогічного персоналу, середньорічного числа штатних одиниць спеціалістів, середньорічного числа штатних одиниць робітників пояснюється наявністю вакантних посад; зменшення обсягу видатків для придбання  обладнання  та предметів довгострокового користування  пояснюється залишком плану у зв’язку з придбанням обладнання та предметів довгострокового користування за меншу вартість, ніж планувалося . </t>
    </r>
  </si>
  <si>
    <t>Зменшення обсягів проведених видатків у звітному році порівняно із аналогічними показниками попереднього року по загальному фонду пояснюється внесенням змін до Типової програмної класифікації видатків та кредитування місцевого бюджету відповідно до наказу № 781 від 17.12.2020р. Зменшення по спеціальному фонду  пояснюється  зменшенням платних послуг, благодійних надходжень, придбанням обладнання та предметів довгострокового користування для закладів загальної середньої освітиу в зв’язку з карантинними заходами.</t>
  </si>
  <si>
    <t>Зменшення обсягів проведених видатків у звітному році порівняно із аналогічними показниками попереднього року по загальному фонду пояснюється внесенням змін до Типової програмної класифікації видатків та кредитування місцевого бюджету відповідно до наказу № 781 від 17.12.2020р.. Зменшення по спеціальному фонду  пояснюється  зменшенням платних послуг, благодійних надходжень, придбання обладнання та предметів довгострокового користування для закладів загальної середньої освіти у зв’язку з карантинними заходами.</t>
  </si>
  <si>
    <t xml:space="preserve"> Збільшилась середньорічна кількість класів, кількість дітей, що відвідують дошкільний підрозділ ННВК та гімназії й зменшилась чисельность учнів в ЗЗСО відповідно до мережі. Збільшення  середньорічного числа ставок (штатних одиниць)штатних одиниць,середньорічного числа штатних одиниць адмінперсоналу, за умовами оплати віднесених до педагогічного персоналу, середньорічного числа штатних одиниць спеціалістів пояснюється заповненням вакантних посад в закладах ЗЗСО. Зменшення середньорічного числа штатних одиниць робітників пояснюється наявністю вакантних посад. Зменшення середньорічна вартість утримання одного учня  по загальному фонду пояснюється внесенням змін до Типової програмної класифікації видатків та кредитування місцевого бюджету відповідно до наказу № 781 від 17.12.2020р. Зменшення витрат на утримання одного учня по спеціальному фонду пояснюється  зменшенням платних послуг, благодійних надходжень, придбання обладнання та предметів довгострокового користування для закладів загальної середньої освіти у в зв’язку з карантинними заходами.Збільшення кількості днів відвідування учнів ЗЗСО пояснюється меншою кількістю днів онлайн навчання у 2021 році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</si>
</sst>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
    <numFmt numFmtId="166" formatCode="#,##0.000"/>
  </numFmts>
  <fonts count="17"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name val="Arial"/>
    </font>
    <font>
      <i/>
      <sz val="12"/>
      <name val="Times New Roman"/>
      <family val="1"/>
      <charset val="204"/>
    </font>
    <font>
      <b/>
      <sz val="9"/>
      <name val="Times New Roman"/>
      <family val="1"/>
      <charset val="204"/>
    </font>
    <font>
      <i/>
      <sz val="11"/>
      <name val="Times New Roman"/>
      <family val="1"/>
      <charset val="204"/>
    </font>
    <font>
      <i/>
      <sz val="10"/>
      <name val="Times New Roman"/>
      <family val="1"/>
      <charset val="204"/>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5"/>
    <xf numFmtId="164" fontId="12" fillId="0" borderId="0" applyFont="0" applyFill="0" applyBorder="0" applyAlignment="0" applyProtection="0"/>
  </cellStyleXfs>
  <cellXfs count="109">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left" vertical="center" wrapText="1"/>
    </xf>
    <xf numFmtId="0" fontId="8" fillId="0" borderId="0" xfId="0" applyFont="1" applyAlignment="1">
      <alignment horizontal="center" vertical="center" wrapText="1"/>
    </xf>
    <xf numFmtId="0" fontId="7" fillId="0" borderId="0" xfId="0" applyFont="1" applyFill="1" applyAlignment="1">
      <alignment horizontal="left" vertical="center" wrapText="1"/>
    </xf>
    <xf numFmtId="49" fontId="7" fillId="2" borderId="12" xfId="0" applyNumberFormat="1" applyFont="1" applyFill="1" applyBorder="1" applyAlignment="1">
      <alignment horizontal="left" vertical="center" wrapText="1"/>
    </xf>
    <xf numFmtId="4" fontId="7" fillId="2" borderId="8" xfId="0" applyNumberFormat="1" applyFont="1" applyFill="1" applyBorder="1" applyAlignment="1">
      <alignment horizontal="center" vertical="center" wrapText="1"/>
    </xf>
    <xf numFmtId="4" fontId="7" fillId="2" borderId="8" xfId="0" applyNumberFormat="1" applyFont="1" applyFill="1" applyBorder="1" applyAlignment="1">
      <alignment vertical="center" wrapText="1"/>
    </xf>
    <xf numFmtId="4" fontId="10" fillId="2" borderId="8" xfId="0" applyNumberFormat="1" applyFont="1" applyFill="1" applyBorder="1" applyAlignment="1">
      <alignment horizontal="center" vertical="center" wrapText="1"/>
    </xf>
    <xf numFmtId="0" fontId="7" fillId="2" borderId="0" xfId="0" applyFont="1" applyFill="1" applyAlignment="1">
      <alignment horizontal="left" vertical="center" wrapText="1"/>
    </xf>
    <xf numFmtId="49" fontId="8" fillId="2" borderId="0" xfId="0" applyNumberFormat="1" applyFont="1" applyFill="1" applyAlignment="1">
      <alignment horizontal="center" vertical="center" wrapText="1"/>
    </xf>
    <xf numFmtId="0" fontId="3"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166" fontId="7" fillId="2" borderId="8" xfId="0" applyNumberFormat="1" applyFont="1" applyFill="1" applyBorder="1" applyAlignment="1">
      <alignment horizontal="center" vertical="center" wrapText="1"/>
    </xf>
    <xf numFmtId="166" fontId="10" fillId="2" borderId="8" xfId="0" applyNumberFormat="1" applyFont="1" applyFill="1" applyBorder="1" applyAlignment="1">
      <alignment horizontal="center" vertical="center" wrapText="1"/>
    </xf>
    <xf numFmtId="0" fontId="4" fillId="2" borderId="8" xfId="0" applyFont="1" applyFill="1" applyBorder="1" applyAlignment="1">
      <alignment horizontal="left" vertical="center" wrapText="1"/>
    </xf>
    <xf numFmtId="0" fontId="2" fillId="2" borderId="8" xfId="0" applyFont="1" applyFill="1" applyBorder="1" applyAlignment="1">
      <alignment horizontal="center" vertical="center" wrapText="1"/>
    </xf>
    <xf numFmtId="165" fontId="7" fillId="2" borderId="8" xfId="0" applyNumberFormat="1" applyFont="1" applyFill="1" applyBorder="1" applyAlignment="1">
      <alignment horizontal="center" vertical="center" wrapText="1"/>
    </xf>
    <xf numFmtId="165" fontId="10" fillId="2" borderId="8" xfId="0" applyNumberFormat="1" applyFont="1" applyFill="1" applyBorder="1" applyAlignment="1">
      <alignment horizontal="center" vertical="center" wrapText="1"/>
    </xf>
    <xf numFmtId="16" fontId="10" fillId="2" borderId="8" xfId="0" applyNumberFormat="1" applyFont="1" applyFill="1" applyBorder="1" applyAlignment="1">
      <alignment horizontal="left" vertical="center" wrapText="1"/>
    </xf>
    <xf numFmtId="164" fontId="7" fillId="2" borderId="8" xfId="2" applyFont="1" applyFill="1" applyBorder="1" applyAlignment="1">
      <alignment horizontal="left" vertical="center" wrapText="1"/>
    </xf>
    <xf numFmtId="164" fontId="10" fillId="2" borderId="8" xfId="2" applyFont="1" applyFill="1" applyBorder="1" applyAlignment="1">
      <alignment horizontal="center" vertical="center" wrapText="1"/>
    </xf>
    <xf numFmtId="164" fontId="7" fillId="2" borderId="8" xfId="2" applyFont="1" applyFill="1" applyBorder="1" applyAlignment="1">
      <alignment horizontal="center" vertical="center" wrapText="1"/>
    </xf>
    <xf numFmtId="3" fontId="7" fillId="2" borderId="8" xfId="0" applyNumberFormat="1" applyFont="1" applyFill="1" applyBorder="1" applyAlignment="1">
      <alignment horizontal="center" vertical="center" wrapText="1"/>
    </xf>
    <xf numFmtId="3" fontId="10" fillId="2" borderId="8" xfId="0" applyNumberFormat="1" applyFont="1" applyFill="1" applyBorder="1" applyAlignment="1">
      <alignment horizontal="center" vertical="center" wrapText="1"/>
    </xf>
    <xf numFmtId="0" fontId="14" fillId="2" borderId="8" xfId="0" applyFont="1" applyFill="1" applyBorder="1" applyAlignment="1">
      <alignment horizontal="center" vertical="center" wrapText="1"/>
    </xf>
    <xf numFmtId="165" fontId="2" fillId="2" borderId="8" xfId="0" applyNumberFormat="1" applyFont="1" applyFill="1" applyBorder="1" applyAlignment="1">
      <alignment horizontal="center" vertical="center" wrapText="1"/>
    </xf>
    <xf numFmtId="165" fontId="14" fillId="2" borderId="8" xfId="0" applyNumberFormat="1" applyFont="1" applyFill="1" applyBorder="1" applyAlignment="1">
      <alignment horizontal="center" vertical="center" wrapText="1"/>
    </xf>
    <xf numFmtId="0" fontId="5" fillId="2" borderId="8" xfId="0" applyFont="1" applyFill="1" applyBorder="1" applyAlignment="1">
      <alignment vertical="center" wrapText="1"/>
    </xf>
    <xf numFmtId="0" fontId="7" fillId="2" borderId="8" xfId="0" applyFont="1" applyFill="1" applyBorder="1" applyAlignment="1">
      <alignment vertical="center" wrapText="1"/>
    </xf>
    <xf numFmtId="49" fontId="7" fillId="2" borderId="12" xfId="0" applyNumberFormat="1" applyFont="1" applyFill="1" applyBorder="1" applyAlignment="1">
      <alignment vertical="center" wrapText="1"/>
    </xf>
    <xf numFmtId="2" fontId="7" fillId="2" borderId="8" xfId="0" applyNumberFormat="1" applyFont="1" applyFill="1" applyBorder="1" applyAlignment="1">
      <alignment horizontal="center" vertical="center" wrapText="1"/>
    </xf>
    <xf numFmtId="2" fontId="10" fillId="2" borderId="8" xfId="0" applyNumberFormat="1" applyFont="1" applyFill="1" applyBorder="1" applyAlignment="1">
      <alignment horizontal="center" vertical="center" wrapText="1"/>
    </xf>
    <xf numFmtId="0" fontId="2" fillId="2" borderId="12" xfId="0" applyFont="1" applyFill="1" applyBorder="1" applyAlignment="1">
      <alignment horizontal="left" vertical="center" wrapText="1"/>
    </xf>
    <xf numFmtId="4" fontId="2" fillId="2" borderId="12" xfId="0" applyNumberFormat="1" applyFont="1" applyFill="1" applyBorder="1" applyAlignment="1">
      <alignment horizontal="left" vertical="center" wrapText="1"/>
    </xf>
    <xf numFmtId="4" fontId="2" fillId="2" borderId="8" xfId="0" applyNumberFormat="1" applyFont="1" applyFill="1" applyBorder="1" applyAlignment="1">
      <alignment horizontal="left" vertical="center" wrapText="1"/>
    </xf>
    <xf numFmtId="4" fontId="14" fillId="2" borderId="8" xfId="0" applyNumberFormat="1" applyFont="1" applyFill="1" applyBorder="1" applyAlignment="1">
      <alignment horizontal="left" vertical="center" wrapText="1"/>
    </xf>
    <xf numFmtId="4" fontId="10" fillId="2" borderId="8" xfId="0" applyNumberFormat="1" applyFont="1" applyFill="1" applyBorder="1" applyAlignment="1">
      <alignment horizontal="left" vertical="center" wrapText="1"/>
    </xf>
    <xf numFmtId="4" fontId="7" fillId="2" borderId="8" xfId="0" applyNumberFormat="1" applyFont="1" applyFill="1" applyBorder="1" applyAlignment="1">
      <alignment horizontal="left" vertical="center" wrapText="1"/>
    </xf>
    <xf numFmtId="4" fontId="7" fillId="2" borderId="8" xfId="2" applyNumberFormat="1" applyFont="1" applyFill="1" applyBorder="1" applyAlignment="1">
      <alignment horizontal="center" vertical="center" wrapText="1"/>
    </xf>
    <xf numFmtId="4" fontId="10" fillId="2" borderId="8" xfId="0" applyNumberFormat="1" applyFont="1" applyFill="1" applyBorder="1" applyAlignment="1">
      <alignment vertical="center" wrapText="1"/>
    </xf>
    <xf numFmtId="4" fontId="2" fillId="2" borderId="8" xfId="0" applyNumberFormat="1" applyFont="1" applyFill="1" applyBorder="1" applyAlignment="1">
      <alignment vertical="center" wrapText="1"/>
    </xf>
    <xf numFmtId="4" fontId="2" fillId="2" borderId="12" xfId="0" applyNumberFormat="1" applyFont="1" applyFill="1" applyBorder="1" applyAlignment="1">
      <alignment vertical="center" wrapText="1"/>
    </xf>
    <xf numFmtId="166" fontId="7" fillId="2" borderId="8" xfId="0" applyNumberFormat="1" applyFont="1" applyFill="1" applyBorder="1" applyAlignment="1">
      <alignment horizontal="left" vertical="center" wrapText="1"/>
    </xf>
    <xf numFmtId="0" fontId="4" fillId="2" borderId="0" xfId="0" applyFont="1" applyFill="1" applyAlignment="1">
      <alignment horizontal="left" vertical="center" wrapText="1"/>
    </xf>
    <xf numFmtId="0" fontId="10" fillId="2" borderId="0" xfId="0" applyFont="1" applyFill="1" applyAlignment="1">
      <alignment horizontal="left" vertical="center" wrapText="1"/>
    </xf>
    <xf numFmtId="166" fontId="2" fillId="2" borderId="8" xfId="0" applyNumberFormat="1" applyFont="1" applyFill="1" applyBorder="1" applyAlignment="1">
      <alignment horizontal="center" vertical="center" wrapText="1"/>
    </xf>
    <xf numFmtId="166" fontId="14" fillId="2" borderId="8" xfId="0" applyNumberFormat="1" applyFont="1" applyFill="1" applyBorder="1" applyAlignment="1">
      <alignment horizontal="center" vertical="center" wrapText="1"/>
    </xf>
    <xf numFmtId="0" fontId="7" fillId="2" borderId="8" xfId="0" applyFont="1" applyFill="1" applyBorder="1" applyAlignment="1">
      <alignment horizontal="left" vertical="center" wrapText="1"/>
    </xf>
    <xf numFmtId="4" fontId="2" fillId="2" borderId="8" xfId="0" applyNumberFormat="1" applyFont="1" applyFill="1" applyBorder="1" applyAlignment="1">
      <alignment horizontal="center" vertical="center" wrapText="1"/>
    </xf>
    <xf numFmtId="0" fontId="10" fillId="2" borderId="8" xfId="0" applyFont="1" applyFill="1" applyBorder="1" applyAlignment="1">
      <alignment horizontal="center" vertical="center" wrapText="1"/>
    </xf>
    <xf numFmtId="0" fontId="7" fillId="2" borderId="12" xfId="0" applyFont="1" applyFill="1" applyBorder="1" applyAlignment="1">
      <alignment horizontal="left" vertical="center" wrapText="1"/>
    </xf>
    <xf numFmtId="0" fontId="5" fillId="2" borderId="8"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7" fillId="2" borderId="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2" borderId="8" xfId="0" applyFont="1" applyFill="1" applyBorder="1" applyAlignment="1">
      <alignment horizontal="left" vertical="center" wrapText="1"/>
    </xf>
    <xf numFmtId="0" fontId="8" fillId="2" borderId="0" xfId="0" applyFont="1" applyFill="1" applyAlignment="1">
      <alignment horizontal="center" vertical="center" wrapText="1"/>
    </xf>
    <xf numFmtId="0" fontId="8" fillId="2"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8" fillId="2" borderId="0" xfId="0" applyFont="1" applyFill="1" applyAlignment="1">
      <alignment horizontal="center" vertical="center" wrapText="1"/>
    </xf>
    <xf numFmtId="0" fontId="3" fillId="2" borderId="5"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13" fillId="2" borderId="0" xfId="0" applyFont="1" applyFill="1" applyAlignment="1">
      <alignment horizontal="left" vertical="center" wrapText="1"/>
    </xf>
    <xf numFmtId="0" fontId="8" fillId="2" borderId="0" xfId="0" applyFont="1" applyFill="1" applyAlignment="1">
      <alignment horizontal="left" vertical="center" wrapText="1"/>
    </xf>
    <xf numFmtId="0" fontId="7" fillId="2" borderId="8" xfId="0" applyFont="1" applyFill="1" applyBorder="1" applyAlignment="1">
      <alignment horizontal="left" vertical="center" wrapText="1"/>
    </xf>
    <xf numFmtId="0" fontId="7" fillId="2" borderId="8" xfId="0" applyFont="1" applyFill="1" applyBorder="1" applyAlignment="1">
      <alignment horizontal="center" vertical="center" wrapText="1"/>
    </xf>
    <xf numFmtId="0" fontId="5" fillId="2" borderId="8"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11" fillId="2" borderId="9"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1" fillId="2" borderId="5"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4" fillId="2" borderId="0" xfId="0" applyFont="1" applyFill="1" applyAlignment="1">
      <alignment horizontal="center" vertical="center" wrapText="1"/>
    </xf>
    <xf numFmtId="0" fontId="7" fillId="2" borderId="4"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7"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3" xfId="0" applyFont="1" applyFill="1" applyBorder="1" applyAlignment="1">
      <alignment horizontal="left" vertical="center" wrapText="1"/>
    </xf>
    <xf numFmtId="0" fontId="7" fillId="2" borderId="3"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6" fillId="2" borderId="3" xfId="0" applyFont="1" applyFill="1" applyBorder="1" applyAlignment="1">
      <alignment horizontal="left" vertical="center" wrapText="1"/>
    </xf>
    <xf numFmtId="4" fontId="14" fillId="2" borderId="8" xfId="0" applyNumberFormat="1" applyFont="1" applyFill="1" applyBorder="1" applyAlignment="1">
      <alignment horizontal="center" vertical="center" wrapText="1"/>
    </xf>
    <xf numFmtId="4" fontId="2" fillId="2" borderId="8" xfId="0" applyNumberFormat="1" applyFont="1" applyFill="1" applyBorder="1" applyAlignment="1">
      <alignment horizontal="center" vertical="center" wrapText="1"/>
    </xf>
    <xf numFmtId="0" fontId="10" fillId="2" borderId="8"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9" fillId="2" borderId="0" xfId="0" applyFont="1" applyFill="1" applyAlignment="1">
      <alignment horizontal="center" vertical="center" wrapText="1"/>
    </xf>
    <xf numFmtId="0" fontId="15" fillId="2" borderId="10" xfId="0" applyFont="1" applyFill="1" applyBorder="1" applyAlignment="1">
      <alignment horizontal="left" vertical="center" wrapText="1"/>
    </xf>
    <xf numFmtId="0" fontId="15" fillId="2" borderId="14"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5" fillId="2" borderId="15" xfId="0" applyFont="1" applyFill="1" applyBorder="1" applyAlignment="1">
      <alignment horizontal="left" vertical="center" wrapText="1"/>
    </xf>
  </cellXfs>
  <cellStyles count="3">
    <cellStyle name="Звичайний 2" xfId="1"/>
    <cellStyle name="Обычный" xfId="0" builtinId="0"/>
    <cellStyle name="Финансовый" xfId="2" builtinId="3"/>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0099CC"/>
      <color rgb="FFFFFF99"/>
      <color rgb="FF00FF00"/>
      <color rgb="FFFF66CC"/>
      <color rgb="FF996633"/>
      <color rgb="FF00FFFF"/>
      <color rgb="FF008080"/>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0"/>
  <sheetViews>
    <sheetView tabSelected="1" view="pageBreakPreview" topLeftCell="A129" zoomScale="70" zoomScaleNormal="100" zoomScaleSheetLayoutView="70" workbookViewId="0">
      <selection activeCell="D6" sqref="D6:K6"/>
    </sheetView>
  </sheetViews>
  <sheetFormatPr defaultColWidth="34" defaultRowHeight="13.2" x14ac:dyDescent="0.25"/>
  <cols>
    <col min="1" max="1" width="5.44140625" style="2" customWidth="1"/>
    <col min="2" max="2" width="34" style="2"/>
    <col min="3" max="3" width="14.109375" style="2" customWidth="1"/>
    <col min="4" max="4" width="13.33203125" style="2" customWidth="1"/>
    <col min="5" max="5" width="14" style="2" customWidth="1"/>
    <col min="6" max="6" width="14.109375" style="2" customWidth="1"/>
    <col min="7" max="7" width="14.33203125" style="2" customWidth="1"/>
    <col min="8" max="8" width="14.109375" style="2" customWidth="1"/>
    <col min="9" max="9" width="15.33203125" style="2" customWidth="1"/>
    <col min="10" max="10" width="13.6640625" style="2" customWidth="1"/>
    <col min="11" max="11" width="14.33203125" style="2" customWidth="1"/>
    <col min="12" max="16384" width="34" style="2"/>
  </cols>
  <sheetData>
    <row r="1" spans="1:11" x14ac:dyDescent="0.25">
      <c r="A1" s="12"/>
      <c r="B1" s="12"/>
      <c r="C1" s="12"/>
      <c r="D1" s="12"/>
      <c r="E1" s="12"/>
      <c r="F1" s="12"/>
      <c r="G1" s="12"/>
      <c r="H1" s="63" t="s">
        <v>57</v>
      </c>
      <c r="I1" s="63"/>
      <c r="J1" s="63"/>
      <c r="K1" s="63"/>
    </row>
    <row r="2" spans="1:11" ht="29.4" customHeight="1" x14ac:dyDescent="0.25">
      <c r="A2" s="12"/>
      <c r="B2" s="12"/>
      <c r="C2" s="12"/>
      <c r="D2" s="12"/>
      <c r="E2" s="12"/>
      <c r="F2" s="12"/>
      <c r="G2" s="12"/>
      <c r="H2" s="63" t="s">
        <v>58</v>
      </c>
      <c r="I2" s="63"/>
      <c r="J2" s="63"/>
      <c r="K2" s="63"/>
    </row>
    <row r="3" spans="1:11" ht="17.399999999999999" x14ac:dyDescent="0.25">
      <c r="A3" s="64" t="s">
        <v>167</v>
      </c>
      <c r="B3" s="64"/>
      <c r="C3" s="64"/>
      <c r="D3" s="64"/>
      <c r="E3" s="64"/>
      <c r="F3" s="64"/>
      <c r="G3" s="64"/>
      <c r="H3" s="64"/>
      <c r="I3" s="64"/>
      <c r="J3" s="64"/>
      <c r="K3" s="64"/>
    </row>
    <row r="4" spans="1:11" ht="17.399999999999999" customHeight="1" x14ac:dyDescent="0.25">
      <c r="A4" s="61" t="s">
        <v>59</v>
      </c>
      <c r="B4" s="13" t="s">
        <v>108</v>
      </c>
      <c r="C4" s="61"/>
      <c r="D4" s="62" t="s">
        <v>110</v>
      </c>
      <c r="E4" s="62"/>
      <c r="F4" s="62"/>
      <c r="G4" s="62"/>
      <c r="H4" s="62"/>
      <c r="I4" s="62"/>
      <c r="J4" s="62"/>
      <c r="K4" s="62"/>
    </row>
    <row r="5" spans="1:11" ht="18" customHeight="1" x14ac:dyDescent="0.25">
      <c r="A5" s="14"/>
      <c r="B5" s="14" t="s">
        <v>60</v>
      </c>
      <c r="C5" s="14"/>
      <c r="D5" s="65" t="s">
        <v>61</v>
      </c>
      <c r="E5" s="65"/>
      <c r="F5" s="65"/>
      <c r="G5" s="65"/>
      <c r="H5" s="65"/>
      <c r="I5" s="65"/>
      <c r="J5" s="65"/>
      <c r="K5" s="65"/>
    </row>
    <row r="6" spans="1:11" ht="17.399999999999999" customHeight="1" x14ac:dyDescent="0.25">
      <c r="A6" s="61" t="s">
        <v>62</v>
      </c>
      <c r="B6" s="13" t="s">
        <v>109</v>
      </c>
      <c r="C6" s="61"/>
      <c r="D6" s="62" t="s">
        <v>110</v>
      </c>
      <c r="E6" s="62"/>
      <c r="F6" s="62"/>
      <c r="G6" s="62"/>
      <c r="H6" s="62"/>
      <c r="I6" s="62"/>
      <c r="J6" s="62"/>
      <c r="K6" s="62"/>
    </row>
    <row r="7" spans="1:11" ht="18" customHeight="1" x14ac:dyDescent="0.25">
      <c r="A7" s="12"/>
      <c r="B7" s="14" t="s">
        <v>60</v>
      </c>
      <c r="C7" s="12"/>
      <c r="D7" s="65" t="s">
        <v>63</v>
      </c>
      <c r="E7" s="65"/>
      <c r="F7" s="65"/>
      <c r="G7" s="65"/>
      <c r="H7" s="65"/>
      <c r="I7" s="65"/>
      <c r="J7" s="65"/>
      <c r="K7" s="65"/>
    </row>
    <row r="8" spans="1:11" s="6" customFormat="1" ht="50.4" customHeight="1" x14ac:dyDescent="0.25">
      <c r="A8" s="61" t="s">
        <v>64</v>
      </c>
      <c r="B8" s="13" t="s">
        <v>199</v>
      </c>
      <c r="C8" s="13" t="s">
        <v>114</v>
      </c>
      <c r="D8" s="104" t="s">
        <v>168</v>
      </c>
      <c r="E8" s="104"/>
      <c r="F8" s="104"/>
      <c r="G8" s="104"/>
      <c r="H8" s="104"/>
      <c r="I8" s="104"/>
      <c r="J8" s="104"/>
      <c r="K8" s="104"/>
    </row>
    <row r="9" spans="1:11" s="1" customFormat="1" ht="18" x14ac:dyDescent="0.25">
      <c r="A9" s="61"/>
      <c r="B9" s="14" t="s">
        <v>60</v>
      </c>
      <c r="C9" s="15" t="s">
        <v>65</v>
      </c>
      <c r="D9" s="14"/>
      <c r="E9" s="14"/>
      <c r="F9" s="14"/>
      <c r="G9" s="14"/>
      <c r="H9" s="14"/>
      <c r="I9" s="14"/>
      <c r="J9" s="14"/>
      <c r="K9" s="14"/>
    </row>
    <row r="10" spans="1:11" s="1" customFormat="1" ht="36" customHeight="1" x14ac:dyDescent="0.25">
      <c r="A10" s="61" t="s">
        <v>66</v>
      </c>
      <c r="B10" s="61" t="s">
        <v>67</v>
      </c>
      <c r="C10" s="68" t="s">
        <v>156</v>
      </c>
      <c r="D10" s="68"/>
      <c r="E10" s="68"/>
      <c r="F10" s="68"/>
      <c r="G10" s="68"/>
      <c r="H10" s="68"/>
      <c r="I10" s="68"/>
      <c r="J10" s="68"/>
      <c r="K10" s="68"/>
    </row>
    <row r="11" spans="1:11" s="1" customFormat="1" ht="17.100000000000001" customHeight="1" x14ac:dyDescent="0.25">
      <c r="A11" s="61" t="s">
        <v>68</v>
      </c>
      <c r="B11" s="69" t="s">
        <v>69</v>
      </c>
      <c r="C11" s="69"/>
      <c r="D11" s="69"/>
      <c r="E11" s="69"/>
      <c r="F11" s="69"/>
      <c r="G11" s="69"/>
      <c r="H11" s="69"/>
      <c r="I11" s="69"/>
      <c r="J11" s="69"/>
      <c r="K11" s="69"/>
    </row>
    <row r="12" spans="1:11" ht="18" customHeight="1" x14ac:dyDescent="0.25">
      <c r="A12" s="66" t="s">
        <v>70</v>
      </c>
      <c r="B12" s="67"/>
      <c r="C12" s="67"/>
      <c r="D12" s="67"/>
      <c r="E12" s="67"/>
      <c r="F12" s="67"/>
      <c r="G12" s="67"/>
      <c r="H12" s="67"/>
      <c r="I12" s="67"/>
      <c r="J12" s="67"/>
      <c r="K12" s="67"/>
    </row>
    <row r="13" spans="1:11" ht="17.100000000000001" customHeight="1" x14ac:dyDescent="0.25">
      <c r="A13" s="70" t="s">
        <v>0</v>
      </c>
      <c r="B13" s="70" t="s">
        <v>1</v>
      </c>
      <c r="C13" s="71" t="s">
        <v>2</v>
      </c>
      <c r="D13" s="71"/>
      <c r="E13" s="71"/>
      <c r="F13" s="71" t="s">
        <v>3</v>
      </c>
      <c r="G13" s="71"/>
      <c r="H13" s="71"/>
      <c r="I13" s="71" t="s">
        <v>4</v>
      </c>
      <c r="J13" s="71"/>
      <c r="K13" s="71"/>
    </row>
    <row r="14" spans="1:11" x14ac:dyDescent="0.25">
      <c r="A14" s="70"/>
      <c r="B14" s="70"/>
      <c r="C14" s="16" t="s">
        <v>71</v>
      </c>
      <c r="D14" s="16" t="s">
        <v>72</v>
      </c>
      <c r="E14" s="16" t="s">
        <v>73</v>
      </c>
      <c r="F14" s="16" t="s">
        <v>71</v>
      </c>
      <c r="G14" s="16" t="s">
        <v>72</v>
      </c>
      <c r="H14" s="16" t="s">
        <v>73</v>
      </c>
      <c r="I14" s="16" t="s">
        <v>71</v>
      </c>
      <c r="J14" s="16" t="s">
        <v>72</v>
      </c>
      <c r="K14" s="16" t="s">
        <v>73</v>
      </c>
    </row>
    <row r="15" spans="1:11" s="4" customFormat="1" ht="10.199999999999999" x14ac:dyDescent="0.25">
      <c r="A15" s="16"/>
      <c r="B15" s="16"/>
      <c r="C15" s="16" t="s">
        <v>74</v>
      </c>
      <c r="D15" s="16" t="s">
        <v>75</v>
      </c>
      <c r="E15" s="16" t="s">
        <v>76</v>
      </c>
      <c r="F15" s="16" t="s">
        <v>77</v>
      </c>
      <c r="G15" s="16" t="s">
        <v>78</v>
      </c>
      <c r="H15" s="16" t="s">
        <v>79</v>
      </c>
      <c r="I15" s="16" t="s">
        <v>80</v>
      </c>
      <c r="J15" s="16" t="s">
        <v>81</v>
      </c>
      <c r="K15" s="16" t="s">
        <v>82</v>
      </c>
    </row>
    <row r="16" spans="1:11" s="3" customFormat="1" ht="13.8" x14ac:dyDescent="0.25">
      <c r="A16" s="58" t="s">
        <v>5</v>
      </c>
      <c r="B16" s="59" t="s">
        <v>106</v>
      </c>
      <c r="C16" s="17">
        <v>66605.850999999995</v>
      </c>
      <c r="D16" s="17">
        <v>5268.5870000000004</v>
      </c>
      <c r="E16" s="18">
        <f>C16+D16</f>
        <v>71874.437999999995</v>
      </c>
      <c r="F16" s="17">
        <v>65082.451000000001</v>
      </c>
      <c r="G16" s="17">
        <v>3450.011</v>
      </c>
      <c r="H16" s="18">
        <f>F16+G16</f>
        <v>68532.462</v>
      </c>
      <c r="I16" s="17">
        <f>F16-C16</f>
        <v>-1523.3999999999942</v>
      </c>
      <c r="J16" s="17">
        <f>G16-D16</f>
        <v>-1818.5760000000005</v>
      </c>
      <c r="K16" s="18">
        <f>I16+J16</f>
        <v>-3341.9759999999947</v>
      </c>
    </row>
    <row r="17" spans="1:11" ht="71.400000000000006" customHeight="1" x14ac:dyDescent="0.25">
      <c r="A17" s="66" t="s">
        <v>166</v>
      </c>
      <c r="B17" s="67"/>
      <c r="C17" s="67"/>
      <c r="D17" s="67"/>
      <c r="E17" s="67"/>
      <c r="F17" s="67"/>
      <c r="G17" s="67"/>
      <c r="H17" s="67"/>
      <c r="I17" s="67"/>
      <c r="J17" s="67"/>
      <c r="K17" s="67"/>
    </row>
    <row r="18" spans="1:11" ht="15.6" x14ac:dyDescent="0.25">
      <c r="A18" s="52"/>
      <c r="B18" s="19" t="s">
        <v>128</v>
      </c>
      <c r="C18" s="52"/>
      <c r="D18" s="52"/>
      <c r="E18" s="52"/>
      <c r="F18" s="52"/>
      <c r="G18" s="52"/>
      <c r="H18" s="52"/>
      <c r="I18" s="52"/>
      <c r="J18" s="52"/>
      <c r="K18" s="52"/>
    </row>
    <row r="19" spans="1:11" ht="40.200000000000003" customHeight="1" x14ac:dyDescent="0.25">
      <c r="A19" s="52">
        <v>1</v>
      </c>
      <c r="B19" s="8" t="s">
        <v>157</v>
      </c>
      <c r="C19" s="17">
        <v>62973.855000000003</v>
      </c>
      <c r="D19" s="17">
        <v>4418.3</v>
      </c>
      <c r="E19" s="18">
        <f t="shared" ref="E19:E20" si="0">C19+D19</f>
        <v>67392.154999999999</v>
      </c>
      <c r="F19" s="17">
        <v>61779.45</v>
      </c>
      <c r="G19" s="17">
        <v>2800.9650000000001</v>
      </c>
      <c r="H19" s="18">
        <f t="shared" ref="H19:H20" si="1">F19+G19</f>
        <v>64580.414999999994</v>
      </c>
      <c r="I19" s="17">
        <f>F19-C19</f>
        <v>-1194.4050000000061</v>
      </c>
      <c r="J19" s="17">
        <f>G19-D19</f>
        <v>-1617.335</v>
      </c>
      <c r="K19" s="18">
        <f>I19+J19</f>
        <v>-2811.7400000000061</v>
      </c>
    </row>
    <row r="20" spans="1:11" ht="26.4" customHeight="1" x14ac:dyDescent="0.25">
      <c r="A20" s="52">
        <v>2</v>
      </c>
      <c r="B20" s="8" t="s">
        <v>158</v>
      </c>
      <c r="C20" s="17">
        <v>3631.9960000000001</v>
      </c>
      <c r="D20" s="17">
        <v>192.7</v>
      </c>
      <c r="E20" s="18">
        <f t="shared" si="0"/>
        <v>3824.6959999999999</v>
      </c>
      <c r="F20" s="17">
        <v>3303</v>
      </c>
      <c r="G20" s="17">
        <v>53.302</v>
      </c>
      <c r="H20" s="18">
        <f t="shared" si="1"/>
        <v>3356.3020000000001</v>
      </c>
      <c r="I20" s="17">
        <f t="shared" ref="I20:I22" si="2">F20-C20</f>
        <v>-328.99600000000009</v>
      </c>
      <c r="J20" s="17">
        <f t="shared" ref="J20:J22" si="3">G20-D20</f>
        <v>-139.398</v>
      </c>
      <c r="K20" s="18">
        <f t="shared" ref="K20:K22" si="4">I20+J20</f>
        <v>-468.39400000000012</v>
      </c>
    </row>
    <row r="21" spans="1:11" ht="54" customHeight="1" x14ac:dyDescent="0.25">
      <c r="A21" s="52">
        <v>3</v>
      </c>
      <c r="B21" s="8" t="s">
        <v>159</v>
      </c>
      <c r="C21" s="17"/>
      <c r="D21" s="17">
        <v>437.137</v>
      </c>
      <c r="E21" s="18">
        <f t="shared" ref="E21:E22" si="5">C21+D21</f>
        <v>437.137</v>
      </c>
      <c r="F21" s="17"/>
      <c r="G21" s="17">
        <v>437.137</v>
      </c>
      <c r="H21" s="18">
        <f t="shared" ref="H21:H22" si="6">F21+G21</f>
        <v>437.137</v>
      </c>
      <c r="I21" s="17">
        <f t="shared" si="2"/>
        <v>0</v>
      </c>
      <c r="J21" s="17">
        <f t="shared" si="3"/>
        <v>0</v>
      </c>
      <c r="K21" s="18">
        <f t="shared" si="4"/>
        <v>0</v>
      </c>
    </row>
    <row r="22" spans="1:11" ht="40.950000000000003" customHeight="1" x14ac:dyDescent="0.25">
      <c r="A22" s="52">
        <v>4</v>
      </c>
      <c r="B22" s="8" t="s">
        <v>160</v>
      </c>
      <c r="C22" s="17"/>
      <c r="D22" s="17">
        <v>220.45</v>
      </c>
      <c r="E22" s="18">
        <f t="shared" si="5"/>
        <v>220.45</v>
      </c>
      <c r="F22" s="17"/>
      <c r="G22" s="17">
        <v>158.607</v>
      </c>
      <c r="H22" s="18">
        <f t="shared" si="6"/>
        <v>158.607</v>
      </c>
      <c r="I22" s="17">
        <f t="shared" si="2"/>
        <v>0</v>
      </c>
      <c r="J22" s="17">
        <f t="shared" si="3"/>
        <v>-61.842999999999989</v>
      </c>
      <c r="K22" s="18">
        <f t="shared" si="4"/>
        <v>-61.842999999999989</v>
      </c>
    </row>
    <row r="23" spans="1:11" ht="21.6" customHeight="1" x14ac:dyDescent="0.25">
      <c r="A23" s="66"/>
      <c r="B23" s="67"/>
      <c r="C23" s="67"/>
      <c r="D23" s="67"/>
      <c r="E23" s="67"/>
      <c r="F23" s="67"/>
      <c r="G23" s="67"/>
      <c r="H23" s="67"/>
      <c r="I23" s="67"/>
      <c r="J23" s="67"/>
      <c r="K23" s="67"/>
    </row>
    <row r="24" spans="1:11" x14ac:dyDescent="0.25">
      <c r="A24" s="12"/>
      <c r="B24" s="12"/>
      <c r="C24" s="12"/>
      <c r="D24" s="12"/>
      <c r="E24" s="12"/>
      <c r="F24" s="12"/>
      <c r="G24" s="12"/>
      <c r="H24" s="12"/>
      <c r="I24" s="12"/>
      <c r="J24" s="12"/>
      <c r="K24" s="12"/>
    </row>
    <row r="25" spans="1:11" s="7" customFormat="1" ht="27.6" x14ac:dyDescent="0.25">
      <c r="A25" s="52" t="s">
        <v>6</v>
      </c>
      <c r="B25" s="52" t="s">
        <v>7</v>
      </c>
      <c r="C25" s="20" t="s">
        <v>83</v>
      </c>
      <c r="D25" s="20" t="s">
        <v>84</v>
      </c>
      <c r="E25" s="20" t="s">
        <v>85</v>
      </c>
      <c r="F25" s="12"/>
      <c r="G25" s="12"/>
      <c r="H25" s="12"/>
      <c r="I25" s="12"/>
      <c r="J25" s="12"/>
      <c r="K25" s="12"/>
    </row>
    <row r="26" spans="1:11" s="7" customFormat="1" ht="13.8" x14ac:dyDescent="0.25">
      <c r="A26" s="52" t="s">
        <v>5</v>
      </c>
      <c r="B26" s="52" t="s">
        <v>9</v>
      </c>
      <c r="C26" s="52" t="s">
        <v>10</v>
      </c>
      <c r="D26" s="58">
        <f>D28</f>
        <v>698.75800000000004</v>
      </c>
      <c r="E26" s="56" t="s">
        <v>111</v>
      </c>
      <c r="F26" s="12"/>
      <c r="G26" s="12"/>
      <c r="H26" s="12"/>
      <c r="I26" s="12"/>
      <c r="J26" s="12"/>
      <c r="K26" s="12"/>
    </row>
    <row r="27" spans="1:11" s="7" customFormat="1" ht="13.8" x14ac:dyDescent="0.25">
      <c r="A27" s="52"/>
      <c r="B27" s="52" t="s">
        <v>11</v>
      </c>
      <c r="C27" s="52"/>
      <c r="D27" s="58"/>
      <c r="E27" s="52"/>
      <c r="F27" s="12"/>
      <c r="G27" s="12"/>
      <c r="H27" s="12"/>
      <c r="I27" s="12"/>
      <c r="J27" s="12"/>
      <c r="K27" s="12"/>
    </row>
    <row r="28" spans="1:11" s="7" customFormat="1" ht="13.8" x14ac:dyDescent="0.25">
      <c r="A28" s="52" t="s">
        <v>12</v>
      </c>
      <c r="B28" s="52" t="s">
        <v>13</v>
      </c>
      <c r="C28" s="52" t="s">
        <v>10</v>
      </c>
      <c r="D28" s="58">
        <v>698.75800000000004</v>
      </c>
      <c r="E28" s="52" t="s">
        <v>10</v>
      </c>
      <c r="F28" s="12"/>
      <c r="G28" s="12"/>
      <c r="H28" s="12"/>
      <c r="I28" s="12"/>
      <c r="J28" s="12"/>
      <c r="K28" s="12"/>
    </row>
    <row r="29" spans="1:11" s="7" customFormat="1" ht="13.8" x14ac:dyDescent="0.25">
      <c r="A29" s="52" t="s">
        <v>14</v>
      </c>
      <c r="B29" s="52" t="s">
        <v>15</v>
      </c>
      <c r="C29" s="52" t="s">
        <v>10</v>
      </c>
      <c r="D29" s="52"/>
      <c r="E29" s="52" t="s">
        <v>10</v>
      </c>
      <c r="F29" s="12"/>
      <c r="G29" s="12"/>
      <c r="H29" s="12"/>
      <c r="I29" s="12"/>
      <c r="J29" s="12"/>
      <c r="K29" s="12"/>
    </row>
    <row r="30" spans="1:11" s="7" customFormat="1" x14ac:dyDescent="0.25">
      <c r="A30" s="70" t="s">
        <v>16</v>
      </c>
      <c r="B30" s="70"/>
      <c r="C30" s="70"/>
      <c r="D30" s="70"/>
      <c r="E30" s="70"/>
      <c r="F30" s="12"/>
      <c r="G30" s="12"/>
      <c r="H30" s="12"/>
      <c r="I30" s="12"/>
      <c r="J30" s="12"/>
      <c r="K30" s="12"/>
    </row>
    <row r="31" spans="1:11" s="7" customFormat="1" ht="13.8" x14ac:dyDescent="0.25">
      <c r="A31" s="52" t="s">
        <v>17</v>
      </c>
      <c r="B31" s="52" t="s">
        <v>18</v>
      </c>
      <c r="C31" s="17">
        <f>C33+C34+C35+C36</f>
        <v>5268.5869999999995</v>
      </c>
      <c r="D31" s="17">
        <f>D33+D34+D35+D36</f>
        <v>3353.7530000000002</v>
      </c>
      <c r="E31" s="17">
        <f>E33+E34+E35+E36</f>
        <v>1914.8339999999998</v>
      </c>
      <c r="F31" s="12"/>
      <c r="G31" s="12"/>
      <c r="H31" s="12"/>
      <c r="I31" s="12"/>
      <c r="J31" s="12"/>
      <c r="K31" s="12"/>
    </row>
    <row r="32" spans="1:11" s="7" customFormat="1" ht="13.8" x14ac:dyDescent="0.25">
      <c r="A32" s="52"/>
      <c r="B32" s="52" t="s">
        <v>11</v>
      </c>
      <c r="C32" s="17"/>
      <c r="D32" s="17"/>
      <c r="E32" s="58"/>
      <c r="F32" s="12"/>
      <c r="G32" s="12"/>
      <c r="H32" s="12"/>
      <c r="I32" s="12"/>
      <c r="J32" s="12"/>
      <c r="K32" s="12"/>
    </row>
    <row r="33" spans="1:11" s="7" customFormat="1" ht="13.8" x14ac:dyDescent="0.25">
      <c r="A33" s="52" t="s">
        <v>19</v>
      </c>
      <c r="B33" s="52" t="s">
        <v>13</v>
      </c>
      <c r="C33" s="17">
        <v>4611</v>
      </c>
      <c r="D33" s="17">
        <v>2758.009</v>
      </c>
      <c r="E33" s="17">
        <f>C33-D33</f>
        <v>1852.991</v>
      </c>
      <c r="F33" s="12"/>
      <c r="G33" s="12"/>
      <c r="H33" s="12"/>
      <c r="I33" s="12"/>
      <c r="J33" s="12"/>
      <c r="K33" s="12"/>
    </row>
    <row r="34" spans="1:11" s="7" customFormat="1" ht="13.8" x14ac:dyDescent="0.25">
      <c r="A34" s="52" t="s">
        <v>20</v>
      </c>
      <c r="B34" s="52" t="s">
        <v>21</v>
      </c>
      <c r="C34" s="17"/>
      <c r="D34" s="17"/>
      <c r="E34" s="58"/>
      <c r="F34" s="12"/>
      <c r="G34" s="12"/>
      <c r="H34" s="12"/>
      <c r="I34" s="12"/>
      <c r="J34" s="12"/>
      <c r="K34" s="12"/>
    </row>
    <row r="35" spans="1:11" s="7" customFormat="1" ht="13.8" x14ac:dyDescent="0.25">
      <c r="A35" s="52" t="s">
        <v>22</v>
      </c>
      <c r="B35" s="52" t="s">
        <v>23</v>
      </c>
      <c r="C35" s="17"/>
      <c r="D35" s="17"/>
      <c r="E35" s="58"/>
      <c r="F35" s="12"/>
      <c r="G35" s="12"/>
      <c r="H35" s="12"/>
      <c r="I35" s="12"/>
      <c r="J35" s="12"/>
      <c r="K35" s="12"/>
    </row>
    <row r="36" spans="1:11" s="7" customFormat="1" ht="13.8" x14ac:dyDescent="0.25">
      <c r="A36" s="52" t="s">
        <v>24</v>
      </c>
      <c r="B36" s="52" t="s">
        <v>25</v>
      </c>
      <c r="C36" s="17">
        <v>657.58699999999999</v>
      </c>
      <c r="D36" s="17">
        <v>595.74400000000003</v>
      </c>
      <c r="E36" s="17">
        <f>C36-D36</f>
        <v>61.842999999999961</v>
      </c>
      <c r="F36" s="12"/>
      <c r="G36" s="12"/>
      <c r="H36" s="12"/>
      <c r="I36" s="12"/>
      <c r="J36" s="12"/>
      <c r="K36" s="12"/>
    </row>
    <row r="37" spans="1:11" s="7" customFormat="1" x14ac:dyDescent="0.25">
      <c r="A37" s="72" t="s">
        <v>113</v>
      </c>
      <c r="B37" s="70"/>
      <c r="C37" s="70"/>
      <c r="D37" s="70"/>
      <c r="E37" s="70"/>
      <c r="F37" s="12"/>
      <c r="G37" s="12"/>
      <c r="H37" s="12"/>
      <c r="I37" s="12"/>
      <c r="J37" s="12"/>
      <c r="K37" s="12"/>
    </row>
    <row r="38" spans="1:11" s="7" customFormat="1" ht="28.95" customHeight="1" x14ac:dyDescent="0.25">
      <c r="A38" s="73" t="s">
        <v>127</v>
      </c>
      <c r="B38" s="74"/>
      <c r="C38" s="74"/>
      <c r="D38" s="74"/>
      <c r="E38" s="75"/>
      <c r="F38" s="12"/>
      <c r="G38" s="12"/>
      <c r="H38" s="12"/>
      <c r="I38" s="12"/>
      <c r="J38" s="12"/>
      <c r="K38" s="12"/>
    </row>
    <row r="39" spans="1:11" s="7" customFormat="1" ht="13.8" x14ac:dyDescent="0.25">
      <c r="A39" s="52" t="s">
        <v>26</v>
      </c>
      <c r="B39" s="56" t="s">
        <v>112</v>
      </c>
      <c r="C39" s="52" t="s">
        <v>10</v>
      </c>
      <c r="D39" s="58">
        <v>602.50099999999998</v>
      </c>
      <c r="E39" s="52"/>
      <c r="F39" s="12"/>
      <c r="G39" s="12"/>
      <c r="H39" s="12"/>
      <c r="I39" s="12"/>
      <c r="J39" s="12"/>
      <c r="K39" s="12"/>
    </row>
    <row r="40" spans="1:11" s="7" customFormat="1" ht="13.8" x14ac:dyDescent="0.25">
      <c r="A40" s="52"/>
      <c r="B40" s="52" t="s">
        <v>11</v>
      </c>
      <c r="C40" s="52"/>
      <c r="D40" s="58"/>
      <c r="E40" s="52"/>
      <c r="F40" s="12"/>
      <c r="G40" s="12"/>
      <c r="H40" s="12"/>
      <c r="I40" s="12"/>
      <c r="J40" s="12"/>
      <c r="K40" s="12"/>
    </row>
    <row r="41" spans="1:11" s="7" customFormat="1" ht="13.8" x14ac:dyDescent="0.25">
      <c r="A41" s="52" t="s">
        <v>27</v>
      </c>
      <c r="B41" s="52" t="s">
        <v>13</v>
      </c>
      <c r="C41" s="52" t="s">
        <v>10</v>
      </c>
      <c r="D41" s="58">
        <v>602.50099999999998</v>
      </c>
      <c r="E41" s="52"/>
      <c r="F41" s="12"/>
      <c r="G41" s="12"/>
      <c r="H41" s="12"/>
      <c r="I41" s="12"/>
      <c r="J41" s="12"/>
      <c r="K41" s="12"/>
    </row>
    <row r="42" spans="1:11" s="7" customFormat="1" ht="13.8" x14ac:dyDescent="0.25">
      <c r="A42" s="52" t="s">
        <v>28</v>
      </c>
      <c r="B42" s="52" t="s">
        <v>25</v>
      </c>
      <c r="C42" s="52" t="s">
        <v>10</v>
      </c>
      <c r="D42" s="52"/>
      <c r="E42" s="52"/>
      <c r="F42" s="12"/>
      <c r="G42" s="12"/>
      <c r="H42" s="12"/>
      <c r="I42" s="12"/>
      <c r="J42" s="12"/>
      <c r="K42" s="12"/>
    </row>
    <row r="43" spans="1:11" s="7" customFormat="1" x14ac:dyDescent="0.25">
      <c r="A43" s="12"/>
      <c r="B43" s="12"/>
      <c r="C43" s="12"/>
      <c r="D43" s="12"/>
      <c r="E43" s="12"/>
      <c r="F43" s="12"/>
      <c r="G43" s="12"/>
      <c r="H43" s="12"/>
      <c r="I43" s="12"/>
      <c r="J43" s="12"/>
      <c r="K43" s="12"/>
    </row>
    <row r="44" spans="1:11" s="7" customFormat="1" ht="16.2" customHeight="1" x14ac:dyDescent="0.25">
      <c r="A44" s="66" t="s">
        <v>169</v>
      </c>
      <c r="B44" s="67"/>
      <c r="C44" s="67"/>
      <c r="D44" s="67"/>
      <c r="E44" s="67"/>
      <c r="F44" s="67"/>
      <c r="G44" s="67"/>
      <c r="H44" s="67"/>
      <c r="I44" s="67"/>
      <c r="J44" s="67"/>
      <c r="K44" s="67"/>
    </row>
    <row r="45" spans="1:11" x14ac:dyDescent="0.25">
      <c r="A45" s="12"/>
      <c r="B45" s="12"/>
      <c r="C45" s="12"/>
      <c r="D45" s="12"/>
      <c r="E45" s="12"/>
      <c r="F45" s="12"/>
      <c r="G45" s="12"/>
      <c r="H45" s="12"/>
      <c r="I45" s="12"/>
      <c r="J45" s="12"/>
      <c r="K45" s="12"/>
    </row>
    <row r="46" spans="1:11" x14ac:dyDescent="0.25">
      <c r="A46" s="70" t="s">
        <v>6</v>
      </c>
      <c r="B46" s="70" t="s">
        <v>7</v>
      </c>
      <c r="C46" s="70" t="s">
        <v>29</v>
      </c>
      <c r="D46" s="70"/>
      <c r="E46" s="70"/>
      <c r="F46" s="70" t="s">
        <v>30</v>
      </c>
      <c r="G46" s="70"/>
      <c r="H46" s="70"/>
      <c r="I46" s="70" t="s">
        <v>8</v>
      </c>
      <c r="J46" s="70"/>
      <c r="K46" s="70"/>
    </row>
    <row r="47" spans="1:11" ht="13.8" x14ac:dyDescent="0.25">
      <c r="A47" s="70"/>
      <c r="B47" s="70"/>
      <c r="C47" s="16" t="s">
        <v>107</v>
      </c>
      <c r="D47" s="16" t="s">
        <v>105</v>
      </c>
      <c r="E47" s="52" t="s">
        <v>31</v>
      </c>
      <c r="F47" s="16" t="s">
        <v>107</v>
      </c>
      <c r="G47" s="16" t="s">
        <v>105</v>
      </c>
      <c r="H47" s="52" t="s">
        <v>31</v>
      </c>
      <c r="I47" s="16" t="s">
        <v>107</v>
      </c>
      <c r="J47" s="16" t="s">
        <v>105</v>
      </c>
      <c r="K47" s="52" t="s">
        <v>31</v>
      </c>
    </row>
    <row r="48" spans="1:11" s="5" customFormat="1" ht="13.8" x14ac:dyDescent="0.25">
      <c r="A48" s="60" t="s">
        <v>86</v>
      </c>
      <c r="B48" s="60" t="s">
        <v>87</v>
      </c>
      <c r="C48" s="76"/>
      <c r="D48" s="76"/>
      <c r="E48" s="76"/>
      <c r="F48" s="76"/>
      <c r="G48" s="76"/>
      <c r="H48" s="76"/>
      <c r="I48" s="76"/>
      <c r="J48" s="76"/>
      <c r="K48" s="76"/>
    </row>
    <row r="49" spans="1:11" s="5" customFormat="1" x14ac:dyDescent="0.25">
      <c r="A49" s="60" t="s">
        <v>129</v>
      </c>
      <c r="B49" s="52" t="s">
        <v>115</v>
      </c>
      <c r="C49" s="54">
        <v>17</v>
      </c>
      <c r="D49" s="60"/>
      <c r="E49" s="54">
        <f>C49+D49</f>
        <v>17</v>
      </c>
      <c r="F49" s="54">
        <v>17</v>
      </c>
      <c r="G49" s="60"/>
      <c r="H49" s="54">
        <f>F49+G49</f>
        <v>17</v>
      </c>
      <c r="I49" s="21">
        <f t="shared" ref="I49:J56" si="7">F49-C49</f>
        <v>0</v>
      </c>
      <c r="J49" s="21">
        <f t="shared" si="7"/>
        <v>0</v>
      </c>
      <c r="K49" s="22">
        <f t="shared" ref="K49:K56" si="8">I49+J49</f>
        <v>0</v>
      </c>
    </row>
    <row r="50" spans="1:11" s="5" customFormat="1" x14ac:dyDescent="0.25">
      <c r="A50" s="23" t="s">
        <v>130</v>
      </c>
      <c r="B50" s="52" t="s">
        <v>116</v>
      </c>
      <c r="C50" s="58">
        <v>275</v>
      </c>
      <c r="D50" s="52"/>
      <c r="E50" s="54">
        <f>C50+D50</f>
        <v>275</v>
      </c>
      <c r="F50" s="58">
        <v>275</v>
      </c>
      <c r="G50" s="60"/>
      <c r="H50" s="54">
        <f>F50+G50</f>
        <v>275</v>
      </c>
      <c r="I50" s="21">
        <f t="shared" si="7"/>
        <v>0</v>
      </c>
      <c r="J50" s="21">
        <f t="shared" si="7"/>
        <v>0</v>
      </c>
      <c r="K50" s="22">
        <f t="shared" si="8"/>
        <v>0</v>
      </c>
    </row>
    <row r="51" spans="1:11" s="5" customFormat="1" ht="39.6" x14ac:dyDescent="0.25">
      <c r="A51" s="60" t="s">
        <v>131</v>
      </c>
      <c r="B51" s="52" t="s">
        <v>171</v>
      </c>
      <c r="C51" s="58">
        <v>4</v>
      </c>
      <c r="D51" s="52"/>
      <c r="E51" s="54">
        <f t="shared" ref="E51:E56" si="9">C51+D51</f>
        <v>4</v>
      </c>
      <c r="F51" s="58">
        <v>4</v>
      </c>
      <c r="G51" s="60"/>
      <c r="H51" s="54">
        <f t="shared" ref="H51:H56" si="10">F51+G51</f>
        <v>4</v>
      </c>
      <c r="I51" s="21">
        <f t="shared" si="7"/>
        <v>0</v>
      </c>
      <c r="J51" s="21">
        <f t="shared" si="7"/>
        <v>0</v>
      </c>
      <c r="K51" s="22">
        <f t="shared" si="8"/>
        <v>0</v>
      </c>
    </row>
    <row r="52" spans="1:11" s="5" customFormat="1" ht="26.4" x14ac:dyDescent="0.25">
      <c r="A52" s="60" t="s">
        <v>132</v>
      </c>
      <c r="B52" s="52" t="s">
        <v>117</v>
      </c>
      <c r="C52" s="58">
        <v>1041.68</v>
      </c>
      <c r="D52" s="52"/>
      <c r="E52" s="54">
        <f t="shared" si="9"/>
        <v>1041.68</v>
      </c>
      <c r="F52" s="58">
        <v>1029.74</v>
      </c>
      <c r="G52" s="60"/>
      <c r="H52" s="54">
        <f t="shared" si="10"/>
        <v>1029.74</v>
      </c>
      <c r="I52" s="35">
        <f t="shared" si="7"/>
        <v>-11.940000000000055</v>
      </c>
      <c r="J52" s="35">
        <f t="shared" si="7"/>
        <v>0</v>
      </c>
      <c r="K52" s="36">
        <f t="shared" si="8"/>
        <v>-11.940000000000055</v>
      </c>
    </row>
    <row r="53" spans="1:11" s="5" customFormat="1" ht="26.4" x14ac:dyDescent="0.25">
      <c r="A53" s="23" t="s">
        <v>133</v>
      </c>
      <c r="B53" s="52" t="s">
        <v>126</v>
      </c>
      <c r="C53" s="58">
        <v>634.17999999999995</v>
      </c>
      <c r="D53" s="52"/>
      <c r="E53" s="54">
        <f t="shared" si="9"/>
        <v>634.17999999999995</v>
      </c>
      <c r="F53" s="58">
        <v>632.24</v>
      </c>
      <c r="G53" s="60"/>
      <c r="H53" s="54">
        <f t="shared" si="10"/>
        <v>632.24</v>
      </c>
      <c r="I53" s="35">
        <f t="shared" si="7"/>
        <v>-1.9399999999999409</v>
      </c>
      <c r="J53" s="35">
        <f t="shared" si="7"/>
        <v>0</v>
      </c>
      <c r="K53" s="36">
        <f t="shared" si="8"/>
        <v>-1.9399999999999409</v>
      </c>
    </row>
    <row r="54" spans="1:11" s="5" customFormat="1" ht="39.6" x14ac:dyDescent="0.25">
      <c r="A54" s="60" t="s">
        <v>134</v>
      </c>
      <c r="B54" s="52" t="s">
        <v>118</v>
      </c>
      <c r="C54" s="58">
        <v>97</v>
      </c>
      <c r="D54" s="52"/>
      <c r="E54" s="54">
        <f t="shared" si="9"/>
        <v>97</v>
      </c>
      <c r="F54" s="58">
        <v>92</v>
      </c>
      <c r="G54" s="60"/>
      <c r="H54" s="54">
        <f t="shared" si="10"/>
        <v>92</v>
      </c>
      <c r="I54" s="21">
        <f t="shared" si="7"/>
        <v>-5</v>
      </c>
      <c r="J54" s="21">
        <f t="shared" si="7"/>
        <v>0</v>
      </c>
      <c r="K54" s="22">
        <f t="shared" si="8"/>
        <v>-5</v>
      </c>
    </row>
    <row r="55" spans="1:11" s="5" customFormat="1" ht="26.4" x14ac:dyDescent="0.25">
      <c r="A55" s="60" t="s">
        <v>135</v>
      </c>
      <c r="B55" s="52" t="s">
        <v>119</v>
      </c>
      <c r="C55" s="58">
        <v>66.5</v>
      </c>
      <c r="D55" s="52"/>
      <c r="E55" s="54">
        <f t="shared" si="9"/>
        <v>66.5</v>
      </c>
      <c r="F55" s="58">
        <v>64.5</v>
      </c>
      <c r="G55" s="60"/>
      <c r="H55" s="54">
        <f t="shared" si="10"/>
        <v>64.5</v>
      </c>
      <c r="I55" s="21">
        <f t="shared" si="7"/>
        <v>-2</v>
      </c>
      <c r="J55" s="21">
        <f t="shared" si="7"/>
        <v>0</v>
      </c>
      <c r="K55" s="22">
        <f t="shared" si="8"/>
        <v>-2</v>
      </c>
    </row>
    <row r="56" spans="1:11" s="5" customFormat="1" ht="26.4" x14ac:dyDescent="0.25">
      <c r="A56" s="23" t="s">
        <v>136</v>
      </c>
      <c r="B56" s="52" t="s">
        <v>120</v>
      </c>
      <c r="C56" s="58">
        <v>244</v>
      </c>
      <c r="D56" s="52"/>
      <c r="E56" s="54">
        <f t="shared" si="9"/>
        <v>244</v>
      </c>
      <c r="F56" s="58">
        <v>241</v>
      </c>
      <c r="G56" s="60"/>
      <c r="H56" s="54">
        <f t="shared" si="10"/>
        <v>241</v>
      </c>
      <c r="I56" s="21">
        <f t="shared" si="7"/>
        <v>-3</v>
      </c>
      <c r="J56" s="21">
        <f t="shared" si="7"/>
        <v>0</v>
      </c>
      <c r="K56" s="22">
        <f t="shared" si="8"/>
        <v>-3</v>
      </c>
    </row>
    <row r="57" spans="1:11" s="5" customFormat="1" ht="52.95" customHeight="1" x14ac:dyDescent="0.25">
      <c r="A57" s="60" t="s">
        <v>137</v>
      </c>
      <c r="B57" s="52" t="s">
        <v>170</v>
      </c>
      <c r="C57" s="54"/>
      <c r="D57" s="24">
        <v>657587</v>
      </c>
      <c r="E57" s="25">
        <f>C57+D57</f>
        <v>657587</v>
      </c>
      <c r="F57" s="25"/>
      <c r="G57" s="24">
        <v>595744</v>
      </c>
      <c r="H57" s="25">
        <f>F57+G57</f>
        <v>595744</v>
      </c>
      <c r="I57" s="26">
        <f t="shared" ref="I57" si="11">F57-C57</f>
        <v>0</v>
      </c>
      <c r="J57" s="26">
        <f t="shared" ref="J57" si="12">G57-D57</f>
        <v>-61843</v>
      </c>
      <c r="K57" s="25">
        <f t="shared" ref="K57" si="13">I57+J57</f>
        <v>-61843</v>
      </c>
    </row>
    <row r="58" spans="1:11" ht="84.45" customHeight="1" x14ac:dyDescent="0.25">
      <c r="A58" s="84" t="s">
        <v>201</v>
      </c>
      <c r="B58" s="76"/>
      <c r="C58" s="76"/>
      <c r="D58" s="76"/>
      <c r="E58" s="76"/>
      <c r="F58" s="76"/>
      <c r="G58" s="76"/>
      <c r="H58" s="76"/>
      <c r="I58" s="76"/>
      <c r="J58" s="76"/>
      <c r="K58" s="76"/>
    </row>
    <row r="59" spans="1:11" s="5" customFormat="1" ht="13.8" x14ac:dyDescent="0.25">
      <c r="A59" s="60" t="s">
        <v>88</v>
      </c>
      <c r="B59" s="60" t="s">
        <v>89</v>
      </c>
      <c r="C59" s="76"/>
      <c r="D59" s="76"/>
      <c r="E59" s="76"/>
      <c r="F59" s="76"/>
      <c r="G59" s="76"/>
      <c r="H59" s="76"/>
      <c r="I59" s="76"/>
      <c r="J59" s="76"/>
      <c r="K59" s="76"/>
    </row>
    <row r="60" spans="1:11" ht="20.25" customHeight="1" x14ac:dyDescent="0.25">
      <c r="A60" s="60" t="s">
        <v>138</v>
      </c>
      <c r="B60" s="8" t="s">
        <v>172</v>
      </c>
      <c r="C60" s="27">
        <v>7178</v>
      </c>
      <c r="D60" s="27"/>
      <c r="E60" s="28">
        <f>C60+D60</f>
        <v>7178</v>
      </c>
      <c r="F60" s="27">
        <v>7178</v>
      </c>
      <c r="G60" s="27"/>
      <c r="H60" s="28">
        <v>7184</v>
      </c>
      <c r="I60" s="27">
        <f>F60-C60</f>
        <v>0</v>
      </c>
      <c r="J60" s="27"/>
      <c r="K60" s="28">
        <f>I60+J60</f>
        <v>0</v>
      </c>
    </row>
    <row r="61" spans="1:11" ht="20.25" customHeight="1" x14ac:dyDescent="0.25">
      <c r="A61" s="23" t="s">
        <v>173</v>
      </c>
      <c r="B61" s="8" t="s">
        <v>175</v>
      </c>
      <c r="C61" s="27">
        <v>3609</v>
      </c>
      <c r="D61" s="27"/>
      <c r="E61" s="28">
        <f t="shared" ref="E61:E66" si="14">C61+D61</f>
        <v>3609</v>
      </c>
      <c r="F61" s="27">
        <v>3609</v>
      </c>
      <c r="G61" s="27"/>
      <c r="H61" s="28">
        <v>7184</v>
      </c>
      <c r="I61" s="27">
        <f t="shared" ref="I61:I62" si="15">F61-C61</f>
        <v>0</v>
      </c>
      <c r="J61" s="27"/>
      <c r="K61" s="28">
        <f t="shared" ref="K61:K62" si="16">I61+J61</f>
        <v>0</v>
      </c>
    </row>
    <row r="62" spans="1:11" ht="20.25" customHeight="1" x14ac:dyDescent="0.25">
      <c r="A62" s="60" t="s">
        <v>174</v>
      </c>
      <c r="B62" s="8" t="s">
        <v>176</v>
      </c>
      <c r="C62" s="27">
        <v>3569</v>
      </c>
      <c r="D62" s="27"/>
      <c r="E62" s="28">
        <f t="shared" si="14"/>
        <v>3569</v>
      </c>
      <c r="F62" s="27">
        <v>3569</v>
      </c>
      <c r="G62" s="27"/>
      <c r="H62" s="28">
        <v>7184</v>
      </c>
      <c r="I62" s="27">
        <f t="shared" si="15"/>
        <v>0</v>
      </c>
      <c r="J62" s="27"/>
      <c r="K62" s="28">
        <f t="shared" si="16"/>
        <v>0</v>
      </c>
    </row>
    <row r="63" spans="1:11" ht="39" customHeight="1" x14ac:dyDescent="0.25">
      <c r="A63" s="60" t="s">
        <v>178</v>
      </c>
      <c r="B63" s="8" t="s">
        <v>177</v>
      </c>
      <c r="C63" s="27">
        <v>97</v>
      </c>
      <c r="D63" s="27"/>
      <c r="E63" s="28">
        <f t="shared" si="14"/>
        <v>97</v>
      </c>
      <c r="F63" s="27">
        <v>97</v>
      </c>
      <c r="G63" s="27"/>
      <c r="H63" s="28">
        <f t="shared" ref="H63:H66" si="17">F63+G63</f>
        <v>97</v>
      </c>
      <c r="I63" s="27">
        <f t="shared" ref="I63:I65" si="18">F63-C63</f>
        <v>0</v>
      </c>
      <c r="J63" s="27"/>
      <c r="K63" s="28">
        <f t="shared" ref="K63:K66" si="19">I63+J63</f>
        <v>0</v>
      </c>
    </row>
    <row r="64" spans="1:11" ht="21" customHeight="1" x14ac:dyDescent="0.25">
      <c r="A64" s="60" t="s">
        <v>179</v>
      </c>
      <c r="B64" s="8" t="s">
        <v>175</v>
      </c>
      <c r="C64" s="27">
        <v>54</v>
      </c>
      <c r="D64" s="27"/>
      <c r="E64" s="28">
        <f t="shared" si="14"/>
        <v>54</v>
      </c>
      <c r="F64" s="27">
        <v>54</v>
      </c>
      <c r="G64" s="27"/>
      <c r="H64" s="28">
        <f t="shared" si="17"/>
        <v>54</v>
      </c>
      <c r="I64" s="27">
        <f t="shared" si="18"/>
        <v>0</v>
      </c>
      <c r="J64" s="27"/>
      <c r="K64" s="28">
        <f t="shared" si="19"/>
        <v>0</v>
      </c>
    </row>
    <row r="65" spans="1:11" ht="21" customHeight="1" x14ac:dyDescent="0.25">
      <c r="A65" s="60" t="s">
        <v>180</v>
      </c>
      <c r="B65" s="8" t="s">
        <v>176</v>
      </c>
      <c r="C65" s="27">
        <v>43</v>
      </c>
      <c r="D65" s="27"/>
      <c r="E65" s="28">
        <f t="shared" si="14"/>
        <v>43</v>
      </c>
      <c r="F65" s="27">
        <v>43</v>
      </c>
      <c r="G65" s="27"/>
      <c r="H65" s="28">
        <f t="shared" si="17"/>
        <v>43</v>
      </c>
      <c r="I65" s="27">
        <f t="shared" si="18"/>
        <v>0</v>
      </c>
      <c r="J65" s="27"/>
      <c r="K65" s="28">
        <f t="shared" si="19"/>
        <v>0</v>
      </c>
    </row>
    <row r="66" spans="1:11" ht="40.950000000000003" customHeight="1" x14ac:dyDescent="0.25">
      <c r="A66" s="60" t="s">
        <v>181</v>
      </c>
      <c r="B66" s="8" t="s">
        <v>182</v>
      </c>
      <c r="C66" s="20"/>
      <c r="D66" s="20">
        <v>18</v>
      </c>
      <c r="E66" s="28">
        <f t="shared" si="14"/>
        <v>18</v>
      </c>
      <c r="F66" s="20"/>
      <c r="G66" s="20">
        <v>17</v>
      </c>
      <c r="H66" s="29">
        <f t="shared" si="17"/>
        <v>17</v>
      </c>
      <c r="I66" s="30"/>
      <c r="J66" s="30">
        <f t="shared" ref="J66" si="20">G66-D66</f>
        <v>-1</v>
      </c>
      <c r="K66" s="31">
        <f t="shared" si="19"/>
        <v>-1</v>
      </c>
    </row>
    <row r="67" spans="1:11" ht="33" customHeight="1" x14ac:dyDescent="0.25">
      <c r="A67" s="72" t="s">
        <v>183</v>
      </c>
      <c r="B67" s="70"/>
      <c r="C67" s="70"/>
      <c r="D67" s="70"/>
      <c r="E67" s="70"/>
      <c r="F67" s="70"/>
      <c r="G67" s="70"/>
      <c r="H67" s="70"/>
      <c r="I67" s="70"/>
      <c r="J67" s="70"/>
      <c r="K67" s="70"/>
    </row>
    <row r="68" spans="1:11" s="5" customFormat="1" ht="13.8" x14ac:dyDescent="0.25">
      <c r="A68" s="60" t="s">
        <v>90</v>
      </c>
      <c r="B68" s="60" t="s">
        <v>91</v>
      </c>
      <c r="C68" s="76"/>
      <c r="D68" s="76"/>
      <c r="E68" s="76"/>
      <c r="F68" s="76"/>
      <c r="G68" s="76"/>
      <c r="H68" s="76"/>
      <c r="I68" s="76"/>
      <c r="J68" s="76"/>
      <c r="K68" s="76"/>
    </row>
    <row r="69" spans="1:11" ht="31.2" customHeight="1" x14ac:dyDescent="0.25">
      <c r="A69" s="60" t="s">
        <v>140</v>
      </c>
      <c r="B69" s="32" t="s">
        <v>161</v>
      </c>
      <c r="C69" s="26">
        <v>9279.17</v>
      </c>
      <c r="D69" s="26">
        <v>733.99</v>
      </c>
      <c r="E69" s="25">
        <f t="shared" ref="E69:E77" si="21">C69+D69</f>
        <v>10013.16</v>
      </c>
      <c r="F69" s="26">
        <v>9066.93</v>
      </c>
      <c r="G69" s="26">
        <v>480.64</v>
      </c>
      <c r="H69" s="25">
        <f t="shared" ref="H69:H77" si="22">F69+G69</f>
        <v>9547.57</v>
      </c>
      <c r="I69" s="26">
        <f t="shared" ref="I69:J74" si="23">F69-C69</f>
        <v>-212.23999999999978</v>
      </c>
      <c r="J69" s="26">
        <f t="shared" si="23"/>
        <v>-253.35000000000002</v>
      </c>
      <c r="K69" s="25">
        <f t="shared" ref="K69:K74" si="24">I69+J69</f>
        <v>-465.5899999999998</v>
      </c>
    </row>
    <row r="70" spans="1:11" ht="23.7" customHeight="1" x14ac:dyDescent="0.25">
      <c r="A70" s="60" t="s">
        <v>141</v>
      </c>
      <c r="B70" s="33" t="s">
        <v>125</v>
      </c>
      <c r="C70" s="58">
        <v>2</v>
      </c>
      <c r="D70" s="58"/>
      <c r="E70" s="54">
        <f t="shared" si="21"/>
        <v>2</v>
      </c>
      <c r="F70" s="58">
        <v>2</v>
      </c>
      <c r="G70" s="58"/>
      <c r="H70" s="54">
        <f t="shared" si="22"/>
        <v>2</v>
      </c>
      <c r="I70" s="58">
        <f t="shared" si="23"/>
        <v>0</v>
      </c>
      <c r="J70" s="58">
        <f t="shared" si="23"/>
        <v>0</v>
      </c>
      <c r="K70" s="54">
        <f t="shared" si="24"/>
        <v>0</v>
      </c>
    </row>
    <row r="71" spans="1:11" ht="41.4" customHeight="1" x14ac:dyDescent="0.25">
      <c r="A71" s="60" t="s">
        <v>142</v>
      </c>
      <c r="B71" s="34" t="s">
        <v>184</v>
      </c>
      <c r="C71" s="26"/>
      <c r="D71" s="26">
        <v>36532.61</v>
      </c>
      <c r="E71" s="25">
        <f t="shared" ref="E71" si="25">C71+D71</f>
        <v>36532.61</v>
      </c>
      <c r="F71" s="26"/>
      <c r="G71" s="26">
        <v>35043.760000000002</v>
      </c>
      <c r="H71" s="25">
        <f t="shared" ref="H71" si="26">F71+G71</f>
        <v>35043.760000000002</v>
      </c>
      <c r="I71" s="26">
        <f t="shared" ref="I71" si="27">F71-C71</f>
        <v>0</v>
      </c>
      <c r="J71" s="26">
        <f t="shared" si="23"/>
        <v>-1488.8499999999985</v>
      </c>
      <c r="K71" s="25">
        <f t="shared" ref="K71" si="28">I71+J71</f>
        <v>-1488.8499999999985</v>
      </c>
    </row>
    <row r="72" spans="1:11" ht="75" customHeight="1" x14ac:dyDescent="0.25">
      <c r="A72" s="72" t="s">
        <v>185</v>
      </c>
      <c r="B72" s="70"/>
      <c r="C72" s="70"/>
      <c r="D72" s="70"/>
      <c r="E72" s="70"/>
      <c r="F72" s="70"/>
      <c r="G72" s="70"/>
      <c r="H72" s="70"/>
      <c r="I72" s="70"/>
      <c r="J72" s="70"/>
      <c r="K72" s="70"/>
    </row>
    <row r="73" spans="1:11" ht="17.399999999999999" customHeight="1" x14ac:dyDescent="0.25">
      <c r="A73" s="60">
        <v>4</v>
      </c>
      <c r="B73" s="57" t="s">
        <v>122</v>
      </c>
      <c r="C73" s="58"/>
      <c r="D73" s="58"/>
      <c r="E73" s="54"/>
      <c r="F73" s="58"/>
      <c r="G73" s="58"/>
      <c r="H73" s="54"/>
      <c r="I73" s="58"/>
      <c r="J73" s="58"/>
      <c r="K73" s="54"/>
    </row>
    <row r="74" spans="1:11" ht="22.2" customHeight="1" x14ac:dyDescent="0.25">
      <c r="A74" s="60" t="s">
        <v>143</v>
      </c>
      <c r="B74" s="52" t="s">
        <v>124</v>
      </c>
      <c r="C74" s="58">
        <v>175</v>
      </c>
      <c r="D74" s="58"/>
      <c r="E74" s="54">
        <f t="shared" si="21"/>
        <v>175</v>
      </c>
      <c r="F74" s="58">
        <v>175</v>
      </c>
      <c r="G74" s="58"/>
      <c r="H74" s="54">
        <f t="shared" si="22"/>
        <v>175</v>
      </c>
      <c r="I74" s="58">
        <f t="shared" si="23"/>
        <v>0</v>
      </c>
      <c r="J74" s="58">
        <f t="shared" si="23"/>
        <v>0</v>
      </c>
      <c r="K74" s="54">
        <f t="shared" si="24"/>
        <v>0</v>
      </c>
    </row>
    <row r="75" spans="1:11" ht="28.2" customHeight="1" x14ac:dyDescent="0.25">
      <c r="A75" s="60" t="s">
        <v>144</v>
      </c>
      <c r="B75" s="55" t="s">
        <v>186</v>
      </c>
      <c r="C75" s="58">
        <v>45</v>
      </c>
      <c r="D75" s="58"/>
      <c r="E75" s="54">
        <f t="shared" si="21"/>
        <v>45</v>
      </c>
      <c r="F75" s="58">
        <v>45</v>
      </c>
      <c r="G75" s="58"/>
      <c r="H75" s="54">
        <f t="shared" si="22"/>
        <v>45</v>
      </c>
      <c r="I75" s="58"/>
      <c r="J75" s="58"/>
      <c r="K75" s="54"/>
    </row>
    <row r="76" spans="1:11" ht="22.2" customHeight="1" x14ac:dyDescent="0.25">
      <c r="A76" s="60" t="s">
        <v>145</v>
      </c>
      <c r="B76" s="55" t="s">
        <v>175</v>
      </c>
      <c r="C76" s="58">
        <v>10</v>
      </c>
      <c r="D76" s="58"/>
      <c r="E76" s="54">
        <f t="shared" si="21"/>
        <v>10</v>
      </c>
      <c r="F76" s="58">
        <v>10</v>
      </c>
      <c r="G76" s="58"/>
      <c r="H76" s="54">
        <f t="shared" si="22"/>
        <v>10</v>
      </c>
      <c r="I76" s="58"/>
      <c r="J76" s="58"/>
      <c r="K76" s="54"/>
    </row>
    <row r="77" spans="1:11" ht="22.2" customHeight="1" x14ac:dyDescent="0.25">
      <c r="A77" s="60" t="s">
        <v>146</v>
      </c>
      <c r="B77" s="55" t="s">
        <v>176</v>
      </c>
      <c r="C77" s="58">
        <v>35</v>
      </c>
      <c r="D77" s="58"/>
      <c r="E77" s="54">
        <f t="shared" si="21"/>
        <v>35</v>
      </c>
      <c r="F77" s="58">
        <v>35</v>
      </c>
      <c r="G77" s="58"/>
      <c r="H77" s="54">
        <f t="shared" si="22"/>
        <v>35</v>
      </c>
      <c r="I77" s="58"/>
      <c r="J77" s="58"/>
      <c r="K77" s="54"/>
    </row>
    <row r="78" spans="1:11" ht="43.95" customHeight="1" x14ac:dyDescent="0.25">
      <c r="A78" s="60" t="s">
        <v>147</v>
      </c>
      <c r="B78" s="8" t="s">
        <v>187</v>
      </c>
      <c r="C78" s="27"/>
      <c r="D78" s="9">
        <v>90.6</v>
      </c>
      <c r="E78" s="11">
        <f t="shared" ref="E78" si="29">C78+D78</f>
        <v>90.6</v>
      </c>
      <c r="F78" s="27"/>
      <c r="G78" s="35">
        <v>90.6</v>
      </c>
      <c r="H78" s="36">
        <f t="shared" ref="H78" si="30">F78+G78</f>
        <v>90.6</v>
      </c>
      <c r="I78" s="27">
        <f t="shared" ref="I78" si="31">F78-C78</f>
        <v>0</v>
      </c>
      <c r="J78" s="27">
        <f t="shared" ref="J78" si="32">G78-D78</f>
        <v>0</v>
      </c>
      <c r="K78" s="28">
        <f t="shared" ref="K78" si="33">I78+J78</f>
        <v>0</v>
      </c>
    </row>
    <row r="79" spans="1:11" ht="27.6" customHeight="1" x14ac:dyDescent="0.25">
      <c r="A79" s="84" t="s">
        <v>188</v>
      </c>
      <c r="B79" s="70"/>
      <c r="C79" s="70"/>
      <c r="D79" s="70"/>
      <c r="E79" s="70"/>
      <c r="F79" s="70"/>
      <c r="G79" s="70"/>
      <c r="H79" s="70"/>
      <c r="I79" s="70"/>
      <c r="J79" s="70"/>
      <c r="K79" s="70"/>
    </row>
    <row r="80" spans="1:11" ht="33" customHeight="1" x14ac:dyDescent="0.25">
      <c r="A80" s="85" t="s">
        <v>92</v>
      </c>
      <c r="B80" s="86"/>
      <c r="C80" s="86"/>
      <c r="D80" s="86"/>
      <c r="E80" s="86"/>
      <c r="F80" s="86"/>
      <c r="G80" s="86"/>
      <c r="H80" s="86"/>
      <c r="I80" s="86"/>
      <c r="J80" s="86"/>
      <c r="K80" s="86"/>
    </row>
    <row r="81" spans="1:11" ht="48.6" customHeight="1" x14ac:dyDescent="0.25">
      <c r="A81" s="87" t="s">
        <v>189</v>
      </c>
      <c r="B81" s="87"/>
      <c r="C81" s="87"/>
      <c r="D81" s="87"/>
      <c r="E81" s="87"/>
      <c r="F81" s="87"/>
      <c r="G81" s="87"/>
      <c r="H81" s="87"/>
      <c r="I81" s="87"/>
      <c r="J81" s="87"/>
      <c r="K81" s="87"/>
    </row>
    <row r="82" spans="1:11" ht="17.7" customHeight="1" x14ac:dyDescent="0.25">
      <c r="A82" s="88" t="s">
        <v>93</v>
      </c>
      <c r="B82" s="88"/>
      <c r="C82" s="88"/>
      <c r="D82" s="88"/>
      <c r="E82" s="88"/>
      <c r="F82" s="88"/>
      <c r="G82" s="88"/>
      <c r="H82" s="88"/>
      <c r="I82" s="88"/>
      <c r="J82" s="88"/>
      <c r="K82" s="88"/>
    </row>
    <row r="83" spans="1:11" ht="27.6" customHeight="1" x14ac:dyDescent="0.25">
      <c r="A83" s="87" t="s">
        <v>163</v>
      </c>
      <c r="B83" s="87"/>
      <c r="C83" s="87"/>
      <c r="D83" s="87"/>
      <c r="E83" s="87"/>
      <c r="F83" s="87"/>
      <c r="G83" s="87"/>
      <c r="H83" s="87"/>
      <c r="I83" s="87"/>
      <c r="J83" s="87"/>
      <c r="K83" s="87"/>
    </row>
    <row r="84" spans="1:11" ht="17.399999999999999" customHeight="1" x14ac:dyDescent="0.25">
      <c r="A84" s="89" t="s">
        <v>35</v>
      </c>
      <c r="B84" s="89"/>
      <c r="C84" s="89"/>
      <c r="D84" s="89"/>
      <c r="E84" s="89"/>
      <c r="F84" s="89"/>
      <c r="G84" s="89"/>
      <c r="H84" s="89"/>
      <c r="I84" s="89"/>
      <c r="J84" s="89"/>
      <c r="K84" s="89"/>
    </row>
    <row r="85" spans="1:11" ht="28.35" customHeight="1" x14ac:dyDescent="0.25">
      <c r="A85" s="70" t="s">
        <v>6</v>
      </c>
      <c r="B85" s="70" t="s">
        <v>7</v>
      </c>
      <c r="C85" s="71" t="s">
        <v>36</v>
      </c>
      <c r="D85" s="71"/>
      <c r="E85" s="71"/>
      <c r="F85" s="71" t="s">
        <v>37</v>
      </c>
      <c r="G85" s="71"/>
      <c r="H85" s="71"/>
      <c r="I85" s="90" t="s">
        <v>94</v>
      </c>
      <c r="J85" s="71"/>
      <c r="K85" s="71"/>
    </row>
    <row r="86" spans="1:11" s="4" customFormat="1" ht="20.399999999999999" customHeight="1" x14ac:dyDescent="0.25">
      <c r="A86" s="70"/>
      <c r="B86" s="70"/>
      <c r="C86" s="16" t="s">
        <v>71</v>
      </c>
      <c r="D86" s="16" t="s">
        <v>72</v>
      </c>
      <c r="E86" s="16" t="s">
        <v>73</v>
      </c>
      <c r="F86" s="16" t="s">
        <v>71</v>
      </c>
      <c r="G86" s="16" t="s">
        <v>72</v>
      </c>
      <c r="H86" s="16" t="s">
        <v>73</v>
      </c>
      <c r="I86" s="16" t="s">
        <v>71</v>
      </c>
      <c r="J86" s="16" t="s">
        <v>72</v>
      </c>
      <c r="K86" s="16" t="s">
        <v>73</v>
      </c>
    </row>
    <row r="87" spans="1:11" ht="13.8" x14ac:dyDescent="0.25">
      <c r="A87" s="52"/>
      <c r="B87" s="52" t="s">
        <v>38</v>
      </c>
      <c r="C87" s="17">
        <v>146791.397</v>
      </c>
      <c r="D87" s="17">
        <v>4440.51</v>
      </c>
      <c r="E87" s="18">
        <f>C87+D87</f>
        <v>151231.90700000001</v>
      </c>
      <c r="F87" s="17">
        <v>65082.451000000001</v>
      </c>
      <c r="G87" s="17">
        <v>3450.011</v>
      </c>
      <c r="H87" s="18">
        <f>F87+G87</f>
        <v>68532.462</v>
      </c>
      <c r="I87" s="21">
        <f>F87/C87*100</f>
        <v>44.336692973907731</v>
      </c>
      <c r="J87" s="21">
        <f>G87/D87*100</f>
        <v>77.694026136637447</v>
      </c>
      <c r="K87" s="22">
        <f>H87/E87*100</f>
        <v>45.316139536612468</v>
      </c>
    </row>
    <row r="88" spans="1:11" ht="28.95" customHeight="1" x14ac:dyDescent="0.25">
      <c r="A88" s="83" t="s">
        <v>95</v>
      </c>
      <c r="B88" s="83"/>
      <c r="C88" s="83"/>
      <c r="D88" s="83"/>
      <c r="E88" s="83"/>
      <c r="F88" s="83"/>
      <c r="G88" s="83"/>
      <c r="H88" s="83"/>
      <c r="I88" s="83"/>
      <c r="J88" s="83"/>
      <c r="K88" s="83"/>
    </row>
    <row r="89" spans="1:11" ht="67.5" customHeight="1" x14ac:dyDescent="0.25">
      <c r="A89" s="105" t="s">
        <v>202</v>
      </c>
      <c r="B89" s="105"/>
      <c r="C89" s="105"/>
      <c r="D89" s="105"/>
      <c r="E89" s="105"/>
      <c r="F89" s="105"/>
      <c r="G89" s="105"/>
      <c r="H89" s="105"/>
      <c r="I89" s="105"/>
      <c r="J89" s="105"/>
      <c r="K89" s="105"/>
    </row>
    <row r="90" spans="1:11" ht="15.6" x14ac:dyDescent="0.25">
      <c r="A90" s="52"/>
      <c r="B90" s="19" t="s">
        <v>128</v>
      </c>
      <c r="C90" s="52"/>
      <c r="D90" s="52"/>
      <c r="E90" s="52"/>
      <c r="F90" s="33"/>
      <c r="G90" s="33"/>
      <c r="H90" s="33"/>
      <c r="I90" s="33"/>
      <c r="J90" s="33"/>
      <c r="K90" s="33"/>
    </row>
    <row r="91" spans="1:11" ht="36" x14ac:dyDescent="0.25">
      <c r="A91" s="52">
        <v>1</v>
      </c>
      <c r="B91" s="37" t="s">
        <v>157</v>
      </c>
      <c r="C91" s="17">
        <v>140042.13399999999</v>
      </c>
      <c r="D91" s="17">
        <v>1802.7339999999999</v>
      </c>
      <c r="E91" s="18">
        <f>C91+D91</f>
        <v>141844.86799999999</v>
      </c>
      <c r="F91" s="17">
        <v>61779.45</v>
      </c>
      <c r="G91" s="17">
        <v>2800.9650000000001</v>
      </c>
      <c r="H91" s="18">
        <f t="shared" ref="H91:H94" si="34">F91+G91</f>
        <v>64580.414999999994</v>
      </c>
      <c r="I91" s="50">
        <f>F91/C91*100</f>
        <v>44.114901876602367</v>
      </c>
      <c r="J91" s="50">
        <f>G91/D91*100</f>
        <v>155.37317208195998</v>
      </c>
      <c r="K91" s="51">
        <f>H91/E91*100</f>
        <v>45.528904859638629</v>
      </c>
    </row>
    <row r="92" spans="1:11" ht="24" x14ac:dyDescent="0.25">
      <c r="A92" s="52">
        <v>2</v>
      </c>
      <c r="B92" s="37" t="s">
        <v>158</v>
      </c>
      <c r="C92" s="17">
        <v>6749.2629999999999</v>
      </c>
      <c r="D92" s="17">
        <v>28.876000000000001</v>
      </c>
      <c r="E92" s="18">
        <f t="shared" ref="E92:E94" si="35">C92+D92</f>
        <v>6778.1390000000001</v>
      </c>
      <c r="F92" s="17">
        <v>3303</v>
      </c>
      <c r="G92" s="17">
        <v>53.302</v>
      </c>
      <c r="H92" s="18">
        <f>F92+G92</f>
        <v>3356.3020000000001</v>
      </c>
      <c r="I92" s="50">
        <f t="shared" ref="I92" si="36">F92/C92*100</f>
        <v>48.938676711812832</v>
      </c>
      <c r="J92" s="50">
        <f t="shared" ref="J92:J94" si="37">G92/D92*100</f>
        <v>184.58927829339243</v>
      </c>
      <c r="K92" s="51">
        <f t="shared" ref="K92:K94" si="38">H92/E92*100</f>
        <v>49.516570846363585</v>
      </c>
    </row>
    <row r="93" spans="1:11" ht="48" x14ac:dyDescent="0.25">
      <c r="A93" s="52">
        <v>3</v>
      </c>
      <c r="B93" s="37" t="s">
        <v>162</v>
      </c>
      <c r="C93" s="17"/>
      <c r="D93" s="17">
        <v>2561.471</v>
      </c>
      <c r="E93" s="18">
        <f t="shared" si="35"/>
        <v>2561.471</v>
      </c>
      <c r="F93" s="17"/>
      <c r="G93" s="17">
        <v>437.137</v>
      </c>
      <c r="H93" s="18">
        <f t="shared" si="34"/>
        <v>437.137</v>
      </c>
      <c r="I93" s="50"/>
      <c r="J93" s="50">
        <f t="shared" si="37"/>
        <v>17.065857860580895</v>
      </c>
      <c r="K93" s="51">
        <f t="shared" si="38"/>
        <v>17.065857860580895</v>
      </c>
    </row>
    <row r="94" spans="1:11" ht="36" x14ac:dyDescent="0.25">
      <c r="A94" s="52">
        <v>4</v>
      </c>
      <c r="B94" s="37" t="s">
        <v>160</v>
      </c>
      <c r="C94" s="17"/>
      <c r="D94" s="17">
        <v>47.429000000000002</v>
      </c>
      <c r="E94" s="18">
        <f t="shared" si="35"/>
        <v>47.429000000000002</v>
      </c>
      <c r="F94" s="17"/>
      <c r="G94" s="17">
        <v>158.607</v>
      </c>
      <c r="H94" s="18">
        <f t="shared" si="34"/>
        <v>158.607</v>
      </c>
      <c r="I94" s="50"/>
      <c r="J94" s="50">
        <f t="shared" si="37"/>
        <v>334.40932762655757</v>
      </c>
      <c r="K94" s="51">
        <f t="shared" si="38"/>
        <v>334.40932762655757</v>
      </c>
    </row>
    <row r="95" spans="1:11" ht="39.6" customHeight="1" x14ac:dyDescent="0.25">
      <c r="A95" s="100" t="s">
        <v>97</v>
      </c>
      <c r="B95" s="101"/>
      <c r="C95" s="101"/>
      <c r="D95" s="101"/>
      <c r="E95" s="101"/>
      <c r="F95" s="101"/>
      <c r="G95" s="101"/>
      <c r="H95" s="101"/>
      <c r="I95" s="101"/>
      <c r="J95" s="101"/>
      <c r="K95" s="101"/>
    </row>
    <row r="96" spans="1:11" ht="66.150000000000006" customHeight="1" x14ac:dyDescent="0.25">
      <c r="A96" s="105" t="s">
        <v>203</v>
      </c>
      <c r="B96" s="105"/>
      <c r="C96" s="105"/>
      <c r="D96" s="105"/>
      <c r="E96" s="105"/>
      <c r="F96" s="105"/>
      <c r="G96" s="105"/>
      <c r="H96" s="105"/>
      <c r="I96" s="105"/>
      <c r="J96" s="105"/>
      <c r="K96" s="105"/>
    </row>
    <row r="97" spans="1:12" s="5" customFormat="1" x14ac:dyDescent="0.25">
      <c r="A97" s="40" t="s">
        <v>74</v>
      </c>
      <c r="B97" s="40" t="s">
        <v>148</v>
      </c>
      <c r="C97" s="53"/>
      <c r="D97" s="53"/>
      <c r="E97" s="53"/>
      <c r="F97" s="53"/>
      <c r="G97" s="53"/>
      <c r="H97" s="53"/>
      <c r="I97" s="53"/>
      <c r="J97" s="53"/>
      <c r="K97" s="53"/>
    </row>
    <row r="98" spans="1:12" x14ac:dyDescent="0.25">
      <c r="A98" s="40" t="s">
        <v>129</v>
      </c>
      <c r="B98" s="39" t="s">
        <v>115</v>
      </c>
      <c r="C98" s="9">
        <v>17</v>
      </c>
      <c r="D98" s="10"/>
      <c r="E98" s="11">
        <f>C98+D98</f>
        <v>17</v>
      </c>
      <c r="F98" s="9">
        <v>17</v>
      </c>
      <c r="G98" s="41"/>
      <c r="H98" s="11">
        <f>F98+G98</f>
        <v>17</v>
      </c>
      <c r="I98" s="9">
        <f>F98/C98*100</f>
        <v>100</v>
      </c>
      <c r="J98" s="9"/>
      <c r="K98" s="11">
        <f>H98/E98*100</f>
        <v>100</v>
      </c>
      <c r="L98" s="12"/>
    </row>
    <row r="99" spans="1:12" x14ac:dyDescent="0.25">
      <c r="A99" s="40" t="s">
        <v>130</v>
      </c>
      <c r="B99" s="39" t="s">
        <v>116</v>
      </c>
      <c r="C99" s="9">
        <v>274</v>
      </c>
      <c r="D99" s="10"/>
      <c r="E99" s="11">
        <f t="shared" ref="E99:E106" si="39">C99+D99</f>
        <v>274</v>
      </c>
      <c r="F99" s="9">
        <v>275</v>
      </c>
      <c r="G99" s="41"/>
      <c r="H99" s="11">
        <f t="shared" ref="H99:H106" si="40">F99+G99</f>
        <v>275</v>
      </c>
      <c r="I99" s="9">
        <f t="shared" ref="I99:I104" si="41">F99/C99*100</f>
        <v>100.36496350364963</v>
      </c>
      <c r="J99" s="9"/>
      <c r="K99" s="11">
        <f t="shared" ref="K99:K104" si="42">H99/E99*100</f>
        <v>100.36496350364963</v>
      </c>
      <c r="L99" s="12"/>
    </row>
    <row r="100" spans="1:12" ht="24" x14ac:dyDescent="0.25">
      <c r="A100" s="40" t="s">
        <v>131</v>
      </c>
      <c r="B100" s="39" t="s">
        <v>171</v>
      </c>
      <c r="C100" s="9">
        <v>4</v>
      </c>
      <c r="D100" s="10"/>
      <c r="E100" s="11">
        <f t="shared" si="39"/>
        <v>4</v>
      </c>
      <c r="F100" s="9">
        <v>4</v>
      </c>
      <c r="G100" s="41"/>
      <c r="H100" s="11">
        <f t="shared" si="40"/>
        <v>4</v>
      </c>
      <c r="I100" s="9">
        <f t="shared" si="41"/>
        <v>100</v>
      </c>
      <c r="J100" s="9"/>
      <c r="K100" s="11">
        <f t="shared" si="42"/>
        <v>100</v>
      </c>
      <c r="L100" s="12"/>
    </row>
    <row r="101" spans="1:12" ht="24" x14ac:dyDescent="0.25">
      <c r="A101" s="40" t="s">
        <v>132</v>
      </c>
      <c r="B101" s="39" t="s">
        <v>117</v>
      </c>
      <c r="C101" s="9">
        <v>1026.76</v>
      </c>
      <c r="D101" s="10"/>
      <c r="E101" s="11">
        <f t="shared" si="39"/>
        <v>1026.76</v>
      </c>
      <c r="F101" s="9">
        <v>1029.74</v>
      </c>
      <c r="G101" s="41"/>
      <c r="H101" s="11">
        <f t="shared" si="40"/>
        <v>1029.74</v>
      </c>
      <c r="I101" s="9">
        <f t="shared" si="41"/>
        <v>100.29023335540926</v>
      </c>
      <c r="J101" s="9"/>
      <c r="K101" s="11">
        <f t="shared" si="42"/>
        <v>100.29023335540926</v>
      </c>
      <c r="L101" s="12"/>
    </row>
    <row r="102" spans="1:12" ht="24" x14ac:dyDescent="0.25">
      <c r="A102" s="40" t="s">
        <v>133</v>
      </c>
      <c r="B102" s="39" t="s">
        <v>126</v>
      </c>
      <c r="C102" s="9">
        <v>632.26</v>
      </c>
      <c r="D102" s="10"/>
      <c r="E102" s="11">
        <f t="shared" si="39"/>
        <v>632.26</v>
      </c>
      <c r="F102" s="9">
        <v>632.24</v>
      </c>
      <c r="G102" s="41"/>
      <c r="H102" s="11">
        <f t="shared" si="40"/>
        <v>632.24</v>
      </c>
      <c r="I102" s="9">
        <f t="shared" si="41"/>
        <v>99.996836744377319</v>
      </c>
      <c r="J102" s="9"/>
      <c r="K102" s="11">
        <f t="shared" si="42"/>
        <v>99.996836744377319</v>
      </c>
      <c r="L102" s="12"/>
    </row>
    <row r="103" spans="1:12" ht="36" x14ac:dyDescent="0.25">
      <c r="A103" s="40" t="s">
        <v>134</v>
      </c>
      <c r="B103" s="39" t="s">
        <v>118</v>
      </c>
      <c r="C103" s="9">
        <v>88.75</v>
      </c>
      <c r="D103" s="10"/>
      <c r="E103" s="11">
        <f t="shared" si="39"/>
        <v>88.75</v>
      </c>
      <c r="F103" s="9">
        <v>92</v>
      </c>
      <c r="G103" s="41"/>
      <c r="H103" s="11">
        <f t="shared" si="40"/>
        <v>92</v>
      </c>
      <c r="I103" s="9">
        <f t="shared" si="41"/>
        <v>103.66197183098591</v>
      </c>
      <c r="J103" s="9"/>
      <c r="K103" s="11">
        <f t="shared" si="42"/>
        <v>103.66197183098591</v>
      </c>
      <c r="L103" s="12"/>
    </row>
    <row r="104" spans="1:12" ht="24" x14ac:dyDescent="0.25">
      <c r="A104" s="40" t="s">
        <v>135</v>
      </c>
      <c r="B104" s="39" t="s">
        <v>119</v>
      </c>
      <c r="C104" s="9">
        <v>64</v>
      </c>
      <c r="D104" s="10"/>
      <c r="E104" s="11">
        <f t="shared" si="39"/>
        <v>64</v>
      </c>
      <c r="F104" s="9">
        <v>64.5</v>
      </c>
      <c r="G104" s="41"/>
      <c r="H104" s="11">
        <f t="shared" si="40"/>
        <v>64.5</v>
      </c>
      <c r="I104" s="9">
        <f t="shared" si="41"/>
        <v>100.78125</v>
      </c>
      <c r="J104" s="9"/>
      <c r="K104" s="11">
        <f t="shared" si="42"/>
        <v>100.78125</v>
      </c>
      <c r="L104" s="12"/>
    </row>
    <row r="105" spans="1:12" ht="24" x14ac:dyDescent="0.25">
      <c r="A105" s="40" t="s">
        <v>136</v>
      </c>
      <c r="B105" s="39" t="s">
        <v>120</v>
      </c>
      <c r="C105" s="9">
        <v>241.75</v>
      </c>
      <c r="D105" s="10"/>
      <c r="E105" s="11">
        <f t="shared" si="39"/>
        <v>241.75</v>
      </c>
      <c r="F105" s="9">
        <v>241</v>
      </c>
      <c r="G105" s="41"/>
      <c r="H105" s="11">
        <f t="shared" si="40"/>
        <v>241</v>
      </c>
      <c r="I105" s="9">
        <f>F105/C105*100</f>
        <v>99.689762150982418</v>
      </c>
      <c r="J105" s="9"/>
      <c r="K105" s="11">
        <f>H105/E105*100</f>
        <v>99.689762150982418</v>
      </c>
      <c r="L105" s="12"/>
    </row>
    <row r="106" spans="1:12" ht="36" customHeight="1" x14ac:dyDescent="0.25">
      <c r="A106" s="40" t="s">
        <v>137</v>
      </c>
      <c r="B106" s="39" t="s">
        <v>190</v>
      </c>
      <c r="C106" s="9"/>
      <c r="D106" s="10">
        <v>2608900.14</v>
      </c>
      <c r="E106" s="11">
        <f t="shared" si="39"/>
        <v>2608900.14</v>
      </c>
      <c r="F106" s="9"/>
      <c r="G106" s="42">
        <v>595744</v>
      </c>
      <c r="H106" s="11">
        <f t="shared" si="40"/>
        <v>595744</v>
      </c>
      <c r="I106" s="9"/>
      <c r="J106" s="9">
        <f>G106/D106*100</f>
        <v>22.835063361221636</v>
      </c>
      <c r="K106" s="11">
        <f>H106/E106*100</f>
        <v>22.835063361221636</v>
      </c>
      <c r="L106" s="12"/>
    </row>
    <row r="107" spans="1:12" s="5" customFormat="1" x14ac:dyDescent="0.25">
      <c r="A107" s="40" t="s">
        <v>75</v>
      </c>
      <c r="B107" s="40" t="s">
        <v>149</v>
      </c>
      <c r="C107" s="11"/>
      <c r="D107" s="44"/>
      <c r="E107" s="11"/>
      <c r="F107" s="11"/>
      <c r="G107" s="11"/>
      <c r="H107" s="11"/>
      <c r="I107" s="9"/>
      <c r="J107" s="9"/>
      <c r="K107" s="11"/>
      <c r="L107" s="49"/>
    </row>
    <row r="108" spans="1:12" ht="13.95" customHeight="1" x14ac:dyDescent="0.25">
      <c r="A108" s="40" t="s">
        <v>138</v>
      </c>
      <c r="B108" s="38" t="s">
        <v>191</v>
      </c>
      <c r="C108" s="9">
        <v>7184</v>
      </c>
      <c r="D108" s="9"/>
      <c r="E108" s="11">
        <f>C108</f>
        <v>7184</v>
      </c>
      <c r="F108" s="9">
        <v>7178</v>
      </c>
      <c r="G108" s="9"/>
      <c r="H108" s="11">
        <f>F108+G108</f>
        <v>7178</v>
      </c>
      <c r="I108" s="9">
        <f>F108/C108*100</f>
        <v>99.91648106904232</v>
      </c>
      <c r="J108" s="9"/>
      <c r="K108" s="11">
        <f>H108/E108*100</f>
        <v>99.91648106904232</v>
      </c>
      <c r="L108" s="12"/>
    </row>
    <row r="109" spans="1:12" ht="13.95" customHeight="1" x14ac:dyDescent="0.25">
      <c r="A109" s="40"/>
      <c r="B109" s="38" t="s">
        <v>192</v>
      </c>
      <c r="C109" s="9"/>
      <c r="D109" s="9"/>
      <c r="E109" s="11"/>
      <c r="F109" s="9">
        <v>3609</v>
      </c>
      <c r="G109" s="9"/>
      <c r="H109" s="11">
        <f t="shared" ref="H109:H110" si="43">F109+G109</f>
        <v>3609</v>
      </c>
      <c r="I109" s="9"/>
      <c r="J109" s="9"/>
      <c r="K109" s="11"/>
      <c r="L109" s="12"/>
    </row>
    <row r="110" spans="1:12" ht="13.95" customHeight="1" x14ac:dyDescent="0.25">
      <c r="A110" s="40"/>
      <c r="B110" s="38" t="s">
        <v>193</v>
      </c>
      <c r="C110" s="9"/>
      <c r="D110" s="9"/>
      <c r="E110" s="11"/>
      <c r="F110" s="9">
        <v>3569</v>
      </c>
      <c r="G110" s="9"/>
      <c r="H110" s="11">
        <f t="shared" si="43"/>
        <v>3569</v>
      </c>
      <c r="I110" s="9"/>
      <c r="J110" s="9"/>
      <c r="K110" s="11"/>
      <c r="L110" s="12"/>
    </row>
    <row r="111" spans="1:12" ht="24" x14ac:dyDescent="0.25">
      <c r="A111" s="40" t="s">
        <v>139</v>
      </c>
      <c r="B111" s="38" t="s">
        <v>177</v>
      </c>
      <c r="C111" s="9">
        <v>94</v>
      </c>
      <c r="D111" s="9"/>
      <c r="E111" s="11">
        <f t="shared" ref="E111:E124" si="44">C111+D111</f>
        <v>94</v>
      </c>
      <c r="F111" s="9">
        <v>97</v>
      </c>
      <c r="G111" s="9"/>
      <c r="H111" s="11">
        <f t="shared" ref="H111:H124" si="45">F111+G111</f>
        <v>97</v>
      </c>
      <c r="I111" s="9">
        <f t="shared" ref="I111" si="46">F111/C111*100</f>
        <v>103.19148936170212</v>
      </c>
      <c r="J111" s="9"/>
      <c r="K111" s="11">
        <f t="shared" ref="K111" si="47">H111/E111*100</f>
        <v>103.19148936170212</v>
      </c>
      <c r="L111" s="12"/>
    </row>
    <row r="112" spans="1:12" x14ac:dyDescent="0.25">
      <c r="A112" s="40"/>
      <c r="B112" s="38" t="s">
        <v>192</v>
      </c>
      <c r="C112" s="9"/>
      <c r="D112" s="9"/>
      <c r="E112" s="11"/>
      <c r="F112" s="9">
        <v>54</v>
      </c>
      <c r="G112" s="9"/>
      <c r="H112" s="11">
        <f t="shared" si="45"/>
        <v>54</v>
      </c>
      <c r="I112" s="9"/>
      <c r="J112" s="9"/>
      <c r="K112" s="11"/>
      <c r="L112" s="12"/>
    </row>
    <row r="113" spans="1:12" x14ac:dyDescent="0.25">
      <c r="A113" s="40"/>
      <c r="B113" s="38" t="s">
        <v>193</v>
      </c>
      <c r="C113" s="9"/>
      <c r="D113" s="9"/>
      <c r="E113" s="11"/>
      <c r="F113" s="9">
        <v>43</v>
      </c>
      <c r="G113" s="9"/>
      <c r="H113" s="11">
        <f t="shared" si="45"/>
        <v>43</v>
      </c>
      <c r="I113" s="9"/>
      <c r="J113" s="9"/>
      <c r="K113" s="11"/>
      <c r="L113" s="12"/>
    </row>
    <row r="114" spans="1:12" ht="30" customHeight="1" x14ac:dyDescent="0.25">
      <c r="A114" s="40"/>
      <c r="B114" s="38" t="s">
        <v>194</v>
      </c>
      <c r="C114" s="9"/>
      <c r="D114" s="9">
        <v>174</v>
      </c>
      <c r="E114" s="11">
        <f t="shared" si="44"/>
        <v>174</v>
      </c>
      <c r="F114" s="9">
        <v>17</v>
      </c>
      <c r="G114" s="9"/>
      <c r="H114" s="11">
        <f t="shared" si="45"/>
        <v>17</v>
      </c>
      <c r="I114" s="9"/>
      <c r="J114" s="9">
        <f>F114/D114*100</f>
        <v>9.7701149425287355</v>
      </c>
      <c r="K114" s="11">
        <f>H114/E114*100</f>
        <v>9.7701149425287355</v>
      </c>
      <c r="L114" s="12"/>
    </row>
    <row r="115" spans="1:12" s="5" customFormat="1" x14ac:dyDescent="0.25">
      <c r="A115" s="40" t="s">
        <v>76</v>
      </c>
      <c r="B115" s="40" t="s">
        <v>150</v>
      </c>
      <c r="C115" s="11"/>
      <c r="D115" s="44"/>
      <c r="E115" s="11"/>
      <c r="F115" s="11"/>
      <c r="G115" s="11"/>
      <c r="H115" s="11"/>
      <c r="I115" s="9"/>
      <c r="J115" s="9"/>
      <c r="K115" s="11"/>
      <c r="L115" s="49"/>
    </row>
    <row r="116" spans="1:12" ht="24" x14ac:dyDescent="0.25">
      <c r="A116" s="40" t="s">
        <v>140</v>
      </c>
      <c r="B116" s="45" t="s">
        <v>121</v>
      </c>
      <c r="C116" s="9">
        <v>20433.099999999999</v>
      </c>
      <c r="D116" s="9">
        <v>618.11</v>
      </c>
      <c r="E116" s="11">
        <f t="shared" si="44"/>
        <v>21051.21</v>
      </c>
      <c r="F116" s="43">
        <v>9066.93</v>
      </c>
      <c r="G116" s="43">
        <v>480.64</v>
      </c>
      <c r="H116" s="11">
        <f t="shared" si="45"/>
        <v>9547.57</v>
      </c>
      <c r="I116" s="9">
        <f>F116/C116*100</f>
        <v>44.373736731088286</v>
      </c>
      <c r="J116" s="9">
        <f>G116/D116*100</f>
        <v>77.759622073740914</v>
      </c>
      <c r="K116" s="11">
        <f>H116/E116*100</f>
        <v>45.354020030202541</v>
      </c>
      <c r="L116" s="12"/>
    </row>
    <row r="117" spans="1:12" x14ac:dyDescent="0.25">
      <c r="A117" s="40" t="s">
        <v>141</v>
      </c>
      <c r="B117" s="45" t="s">
        <v>125</v>
      </c>
      <c r="C117" s="9">
        <v>2</v>
      </c>
      <c r="D117" s="10"/>
      <c r="E117" s="11">
        <f t="shared" si="44"/>
        <v>2</v>
      </c>
      <c r="F117" s="9">
        <v>2</v>
      </c>
      <c r="G117" s="9"/>
      <c r="H117" s="11">
        <f t="shared" si="45"/>
        <v>2</v>
      </c>
      <c r="I117" s="9">
        <f>F117/C117*100</f>
        <v>100</v>
      </c>
      <c r="J117" s="9"/>
      <c r="K117" s="11">
        <f>H117/E117*100</f>
        <v>100</v>
      </c>
      <c r="L117" s="12"/>
    </row>
    <row r="118" spans="1:12" ht="24" x14ac:dyDescent="0.25">
      <c r="A118" s="40"/>
      <c r="B118" s="46" t="s">
        <v>195</v>
      </c>
      <c r="C118" s="9"/>
      <c r="D118" s="10">
        <v>14993.68</v>
      </c>
      <c r="E118" s="11">
        <f t="shared" si="44"/>
        <v>14993.68</v>
      </c>
      <c r="F118" s="9"/>
      <c r="G118" s="9">
        <v>35043.760000000002</v>
      </c>
      <c r="H118" s="11">
        <f t="shared" si="45"/>
        <v>35043.760000000002</v>
      </c>
      <c r="I118" s="9"/>
      <c r="J118" s="9">
        <f t="shared" ref="J118:J124" si="48">G118/D118*100</f>
        <v>233.72354218577428</v>
      </c>
      <c r="K118" s="11">
        <f>H118/E118*100</f>
        <v>233.72354218577428</v>
      </c>
      <c r="L118" s="12"/>
    </row>
    <row r="119" spans="1:12" x14ac:dyDescent="0.25">
      <c r="A119" s="39"/>
      <c r="B119" s="40" t="s">
        <v>122</v>
      </c>
      <c r="C119" s="9"/>
      <c r="D119" s="10"/>
      <c r="E119" s="11"/>
      <c r="F119" s="9"/>
      <c r="G119" s="9"/>
      <c r="H119" s="11"/>
      <c r="I119" s="9"/>
      <c r="J119" s="9"/>
      <c r="K119" s="11"/>
      <c r="L119" s="12"/>
    </row>
    <row r="120" spans="1:12" x14ac:dyDescent="0.25">
      <c r="A120" s="40" t="s">
        <v>143</v>
      </c>
      <c r="B120" s="39" t="s">
        <v>124</v>
      </c>
      <c r="C120" s="9">
        <v>171</v>
      </c>
      <c r="D120" s="10"/>
      <c r="E120" s="11">
        <f t="shared" si="44"/>
        <v>171</v>
      </c>
      <c r="F120" s="9">
        <v>175</v>
      </c>
      <c r="G120" s="9"/>
      <c r="H120" s="11">
        <f t="shared" si="45"/>
        <v>175</v>
      </c>
      <c r="I120" s="9">
        <f t="shared" ref="I120" si="49">F120/C120*100</f>
        <v>102.3391812865497</v>
      </c>
      <c r="J120" s="9"/>
      <c r="K120" s="11">
        <f>H120/E120*100</f>
        <v>102.3391812865497</v>
      </c>
      <c r="L120" s="12"/>
    </row>
    <row r="121" spans="1:12" ht="24" x14ac:dyDescent="0.25">
      <c r="A121" s="40"/>
      <c r="B121" s="38" t="s">
        <v>186</v>
      </c>
      <c r="C121" s="9"/>
      <c r="D121" s="10"/>
      <c r="E121" s="11"/>
      <c r="F121" s="9">
        <v>45</v>
      </c>
      <c r="G121" s="9"/>
      <c r="H121" s="11">
        <f t="shared" si="45"/>
        <v>45</v>
      </c>
      <c r="I121" s="9"/>
      <c r="J121" s="9"/>
      <c r="K121" s="11"/>
      <c r="L121" s="12"/>
    </row>
    <row r="122" spans="1:12" x14ac:dyDescent="0.25">
      <c r="A122" s="40"/>
      <c r="B122" s="38" t="s">
        <v>192</v>
      </c>
      <c r="C122" s="9"/>
      <c r="D122" s="10"/>
      <c r="E122" s="11"/>
      <c r="F122" s="9">
        <v>10</v>
      </c>
      <c r="G122" s="9"/>
      <c r="H122" s="11">
        <f t="shared" si="45"/>
        <v>10</v>
      </c>
      <c r="I122" s="9"/>
      <c r="J122" s="9"/>
      <c r="K122" s="11"/>
      <c r="L122" s="12"/>
    </row>
    <row r="123" spans="1:12" x14ac:dyDescent="0.25">
      <c r="A123" s="40"/>
      <c r="B123" s="38" t="s">
        <v>193</v>
      </c>
      <c r="C123" s="9"/>
      <c r="D123" s="10"/>
      <c r="E123" s="11"/>
      <c r="F123" s="9">
        <v>35</v>
      </c>
      <c r="G123" s="9"/>
      <c r="H123" s="11">
        <f t="shared" si="45"/>
        <v>35</v>
      </c>
      <c r="I123" s="9"/>
      <c r="J123" s="9"/>
      <c r="K123" s="11"/>
    </row>
    <row r="124" spans="1:12" ht="24" x14ac:dyDescent="0.25">
      <c r="A124" s="40"/>
      <c r="B124" s="38" t="s">
        <v>196</v>
      </c>
      <c r="C124" s="9"/>
      <c r="D124" s="10">
        <v>99.3</v>
      </c>
      <c r="E124" s="11">
        <f t="shared" si="44"/>
        <v>99.3</v>
      </c>
      <c r="F124" s="9"/>
      <c r="G124" s="9">
        <v>90.6</v>
      </c>
      <c r="H124" s="11">
        <f t="shared" si="45"/>
        <v>90.6</v>
      </c>
      <c r="I124" s="9"/>
      <c r="J124" s="9">
        <f t="shared" si="48"/>
        <v>91.238670694864041</v>
      </c>
      <c r="K124" s="11">
        <f t="shared" ref="K124" si="50">H124/E124*100</f>
        <v>91.238670694864041</v>
      </c>
    </row>
    <row r="125" spans="1:12" ht="17.399999999999999" customHeight="1" x14ac:dyDescent="0.25">
      <c r="A125" s="103" t="s">
        <v>96</v>
      </c>
      <c r="B125" s="103"/>
      <c r="C125" s="103"/>
      <c r="D125" s="103"/>
      <c r="E125" s="103"/>
      <c r="F125" s="103"/>
      <c r="G125" s="103"/>
      <c r="H125" s="103"/>
      <c r="I125" s="103"/>
      <c r="J125" s="103"/>
      <c r="K125" s="103"/>
    </row>
    <row r="126" spans="1:12" ht="136.19999999999999" customHeight="1" x14ac:dyDescent="0.25">
      <c r="A126" s="106" t="s">
        <v>204</v>
      </c>
      <c r="B126" s="107"/>
      <c r="C126" s="107"/>
      <c r="D126" s="107"/>
      <c r="E126" s="107"/>
      <c r="F126" s="107"/>
      <c r="G126" s="107"/>
      <c r="H126" s="107"/>
      <c r="I126" s="107"/>
      <c r="J126" s="107"/>
      <c r="K126" s="108"/>
    </row>
    <row r="127" spans="1:12" ht="13.95" customHeight="1" x14ac:dyDescent="0.25">
      <c r="A127" s="102" t="s">
        <v>98</v>
      </c>
      <c r="B127" s="102"/>
      <c r="C127" s="102"/>
      <c r="D127" s="102"/>
      <c r="E127" s="102"/>
      <c r="F127" s="102"/>
      <c r="G127" s="102"/>
      <c r="H127" s="102"/>
      <c r="I127" s="102"/>
      <c r="J127" s="102"/>
      <c r="K127" s="102"/>
    </row>
    <row r="128" spans="1:12" ht="22.2" customHeight="1" x14ac:dyDescent="0.25">
      <c r="A128" s="87" t="s">
        <v>99</v>
      </c>
      <c r="B128" s="87"/>
      <c r="C128" s="87"/>
      <c r="D128" s="87"/>
      <c r="E128" s="87"/>
      <c r="F128" s="87"/>
      <c r="G128" s="87"/>
      <c r="H128" s="87"/>
      <c r="I128" s="87"/>
      <c r="J128" s="87"/>
      <c r="K128" s="87"/>
    </row>
    <row r="129" spans="1:11" x14ac:dyDescent="0.25">
      <c r="A129" s="12"/>
      <c r="B129" s="12"/>
      <c r="C129" s="12"/>
      <c r="D129" s="12"/>
      <c r="E129" s="12"/>
      <c r="F129" s="12"/>
      <c r="G129" s="12"/>
      <c r="H129" s="12"/>
      <c r="I129" s="12"/>
      <c r="J129" s="12"/>
      <c r="K129" s="12"/>
    </row>
    <row r="130" spans="1:11" ht="15" customHeight="1" x14ac:dyDescent="0.25">
      <c r="A130" s="89" t="s">
        <v>39</v>
      </c>
      <c r="B130" s="89"/>
      <c r="C130" s="89"/>
      <c r="D130" s="89"/>
      <c r="E130" s="89"/>
      <c r="F130" s="89"/>
      <c r="G130" s="89"/>
      <c r="H130" s="89"/>
      <c r="I130" s="89"/>
      <c r="J130" s="89"/>
      <c r="K130" s="89"/>
    </row>
    <row r="131" spans="1:11" x14ac:dyDescent="0.25">
      <c r="A131" s="12"/>
      <c r="B131" s="12"/>
      <c r="C131" s="12"/>
      <c r="D131" s="12"/>
      <c r="E131" s="12"/>
      <c r="F131" s="12"/>
      <c r="G131" s="12"/>
      <c r="H131" s="12"/>
      <c r="I131" s="12"/>
      <c r="J131" s="12"/>
      <c r="K131" s="12"/>
    </row>
    <row r="132" spans="1:11" s="7" customFormat="1" ht="48" x14ac:dyDescent="0.25">
      <c r="A132" s="52" t="s">
        <v>40</v>
      </c>
      <c r="B132" s="52" t="s">
        <v>7</v>
      </c>
      <c r="C132" s="20" t="s">
        <v>100</v>
      </c>
      <c r="D132" s="20" t="s">
        <v>101</v>
      </c>
      <c r="E132" s="20" t="s">
        <v>102</v>
      </c>
      <c r="F132" s="20" t="s">
        <v>85</v>
      </c>
      <c r="G132" s="20" t="s">
        <v>103</v>
      </c>
      <c r="H132" s="20" t="s">
        <v>104</v>
      </c>
      <c r="I132" s="12"/>
      <c r="J132" s="12"/>
      <c r="K132" s="12"/>
    </row>
    <row r="133" spans="1:11" s="7" customFormat="1" ht="13.8" x14ac:dyDescent="0.25">
      <c r="A133" s="52" t="s">
        <v>5</v>
      </c>
      <c r="B133" s="52" t="s">
        <v>17</v>
      </c>
      <c r="C133" s="52" t="s">
        <v>26</v>
      </c>
      <c r="D133" s="52" t="s">
        <v>34</v>
      </c>
      <c r="E133" s="52" t="s">
        <v>33</v>
      </c>
      <c r="F133" s="52" t="s">
        <v>41</v>
      </c>
      <c r="G133" s="52" t="s">
        <v>32</v>
      </c>
      <c r="H133" s="52" t="s">
        <v>42</v>
      </c>
      <c r="I133" s="12"/>
      <c r="J133" s="12"/>
      <c r="K133" s="12"/>
    </row>
    <row r="134" spans="1:11" s="7" customFormat="1" ht="13.8" x14ac:dyDescent="0.25">
      <c r="A134" s="52" t="s">
        <v>43</v>
      </c>
      <c r="B134" s="52" t="s">
        <v>44</v>
      </c>
      <c r="C134" s="52" t="s">
        <v>10</v>
      </c>
      <c r="D134" s="17">
        <f>D136+D138</f>
        <v>0</v>
      </c>
      <c r="E134" s="17">
        <f>E136+E138</f>
        <v>0</v>
      </c>
      <c r="F134" s="17">
        <f>F136+F138</f>
        <v>0</v>
      </c>
      <c r="G134" s="47" t="s">
        <v>10</v>
      </c>
      <c r="H134" s="47" t="s">
        <v>10</v>
      </c>
      <c r="I134" s="12"/>
      <c r="J134" s="12"/>
      <c r="K134" s="12"/>
    </row>
    <row r="135" spans="1:11" s="7" customFormat="1" ht="13.8" x14ac:dyDescent="0.25">
      <c r="A135" s="52"/>
      <c r="B135" s="52" t="s">
        <v>45</v>
      </c>
      <c r="C135" s="52" t="s">
        <v>10</v>
      </c>
      <c r="D135" s="47"/>
      <c r="E135" s="47"/>
      <c r="F135" s="47"/>
      <c r="G135" s="47" t="s">
        <v>10</v>
      </c>
      <c r="H135" s="47" t="s">
        <v>10</v>
      </c>
      <c r="I135" s="12"/>
      <c r="J135" s="12"/>
      <c r="K135" s="12"/>
    </row>
    <row r="136" spans="1:11" s="7" customFormat="1" ht="27.6" x14ac:dyDescent="0.25">
      <c r="A136" s="52"/>
      <c r="B136" s="56" t="s">
        <v>123</v>
      </c>
      <c r="C136" s="52" t="s">
        <v>10</v>
      </c>
      <c r="D136" s="47"/>
      <c r="E136" s="47"/>
      <c r="F136" s="17">
        <f>E136-D136</f>
        <v>0</v>
      </c>
      <c r="G136" s="47" t="s">
        <v>10</v>
      </c>
      <c r="H136" s="47" t="s">
        <v>10</v>
      </c>
      <c r="I136" s="12"/>
      <c r="J136" s="12"/>
      <c r="K136" s="12"/>
    </row>
    <row r="137" spans="1:11" s="7" customFormat="1" ht="13.8" x14ac:dyDescent="0.25">
      <c r="A137" s="52"/>
      <c r="B137" s="52" t="s">
        <v>46</v>
      </c>
      <c r="C137" s="52" t="s">
        <v>10</v>
      </c>
      <c r="D137" s="47"/>
      <c r="E137" s="47"/>
      <c r="F137" s="17"/>
      <c r="G137" s="47" t="s">
        <v>10</v>
      </c>
      <c r="H137" s="47" t="s">
        <v>10</v>
      </c>
      <c r="I137" s="12"/>
      <c r="J137" s="12"/>
      <c r="K137" s="12"/>
    </row>
    <row r="138" spans="1:11" s="7" customFormat="1" ht="13.8" x14ac:dyDescent="0.25">
      <c r="A138" s="52"/>
      <c r="B138" s="52" t="s">
        <v>47</v>
      </c>
      <c r="C138" s="52" t="s">
        <v>10</v>
      </c>
      <c r="D138" s="47"/>
      <c r="E138" s="47"/>
      <c r="F138" s="17">
        <f t="shared" ref="F138" si="51">E138-D138</f>
        <v>0</v>
      </c>
      <c r="G138" s="47" t="s">
        <v>10</v>
      </c>
      <c r="H138" s="47" t="s">
        <v>10</v>
      </c>
      <c r="I138" s="12"/>
      <c r="J138" s="12"/>
      <c r="K138" s="12"/>
    </row>
    <row r="139" spans="1:11" s="7" customFormat="1" x14ac:dyDescent="0.25">
      <c r="A139" s="70" t="s">
        <v>48</v>
      </c>
      <c r="B139" s="70"/>
      <c r="C139" s="70"/>
      <c r="D139" s="70"/>
      <c r="E139" s="70"/>
      <c r="F139" s="70"/>
      <c r="G139" s="70"/>
      <c r="H139" s="70"/>
      <c r="I139" s="12"/>
      <c r="J139" s="12"/>
      <c r="K139" s="12"/>
    </row>
    <row r="140" spans="1:11" s="7" customFormat="1" ht="13.8" x14ac:dyDescent="0.25">
      <c r="A140" s="52" t="s">
        <v>17</v>
      </c>
      <c r="B140" s="52" t="s">
        <v>49</v>
      </c>
      <c r="C140" s="52" t="s">
        <v>10</v>
      </c>
      <c r="D140" s="47"/>
      <c r="E140" s="47"/>
      <c r="F140" s="17">
        <f>E140-D140</f>
        <v>0</v>
      </c>
      <c r="G140" s="52" t="s">
        <v>10</v>
      </c>
      <c r="H140" s="52" t="s">
        <v>10</v>
      </c>
      <c r="I140" s="12"/>
      <c r="J140" s="12"/>
      <c r="K140" s="12"/>
    </row>
    <row r="141" spans="1:11" s="7" customFormat="1" ht="13.2" customHeight="1" x14ac:dyDescent="0.25">
      <c r="A141" s="77" t="s">
        <v>200</v>
      </c>
      <c r="B141" s="78"/>
      <c r="C141" s="78"/>
      <c r="D141" s="78"/>
      <c r="E141" s="78"/>
      <c r="F141" s="78"/>
      <c r="G141" s="78"/>
      <c r="H141" s="79"/>
      <c r="I141" s="12"/>
      <c r="J141" s="12"/>
      <c r="K141" s="12"/>
    </row>
    <row r="142" spans="1:11" s="7" customFormat="1" ht="20.399999999999999" customHeight="1" x14ac:dyDescent="0.25">
      <c r="A142" s="80"/>
      <c r="B142" s="81"/>
      <c r="C142" s="81"/>
      <c r="D142" s="81"/>
      <c r="E142" s="81"/>
      <c r="F142" s="81"/>
      <c r="G142" s="81"/>
      <c r="H142" s="82"/>
      <c r="I142" s="12"/>
      <c r="J142" s="12"/>
      <c r="K142" s="12"/>
    </row>
    <row r="143" spans="1:11" s="7" customFormat="1" x14ac:dyDescent="0.25">
      <c r="A143" s="70" t="s">
        <v>50</v>
      </c>
      <c r="B143" s="70"/>
      <c r="C143" s="70"/>
      <c r="D143" s="70"/>
      <c r="E143" s="70"/>
      <c r="F143" s="70"/>
      <c r="G143" s="70"/>
      <c r="H143" s="70"/>
      <c r="I143" s="12"/>
      <c r="J143" s="12"/>
      <c r="K143" s="12"/>
    </row>
    <row r="144" spans="1:11" s="7" customFormat="1" ht="13.8" x14ac:dyDescent="0.25">
      <c r="A144" s="52" t="s">
        <v>19</v>
      </c>
      <c r="B144" s="52" t="s">
        <v>51</v>
      </c>
      <c r="C144" s="52"/>
      <c r="D144" s="52"/>
      <c r="E144" s="52"/>
      <c r="F144" s="52"/>
      <c r="G144" s="52"/>
      <c r="H144" s="52"/>
      <c r="I144" s="12"/>
      <c r="J144" s="12"/>
      <c r="K144" s="12"/>
    </row>
    <row r="145" spans="1:11" s="7" customFormat="1" ht="13.8" x14ac:dyDescent="0.25">
      <c r="A145" s="52"/>
      <c r="B145" s="52" t="s">
        <v>52</v>
      </c>
      <c r="C145" s="52"/>
      <c r="D145" s="52"/>
      <c r="E145" s="52"/>
      <c r="F145" s="52"/>
      <c r="G145" s="52"/>
      <c r="H145" s="52"/>
      <c r="I145" s="12"/>
      <c r="J145" s="12"/>
      <c r="K145" s="12"/>
    </row>
    <row r="146" spans="1:11" s="7" customFormat="1" ht="13.8" thickBot="1" x14ac:dyDescent="0.3">
      <c r="A146" s="92" t="s">
        <v>53</v>
      </c>
      <c r="B146" s="93"/>
      <c r="C146" s="93"/>
      <c r="D146" s="93"/>
      <c r="E146" s="93"/>
      <c r="F146" s="93"/>
      <c r="G146" s="93"/>
      <c r="H146" s="94"/>
      <c r="I146" s="12"/>
      <c r="J146" s="12"/>
      <c r="K146" s="12"/>
    </row>
    <row r="147" spans="1:11" s="7" customFormat="1" ht="17.399999999999999" customHeight="1" x14ac:dyDescent="0.25">
      <c r="A147" s="73"/>
      <c r="B147" s="74"/>
      <c r="C147" s="74"/>
      <c r="D147" s="74"/>
      <c r="E147" s="74"/>
      <c r="F147" s="74"/>
      <c r="G147" s="74"/>
      <c r="H147" s="75"/>
      <c r="I147" s="12"/>
      <c r="J147" s="12"/>
      <c r="K147" s="12"/>
    </row>
    <row r="148" spans="1:11" s="7" customFormat="1" ht="27.6" x14ac:dyDescent="0.25">
      <c r="A148" s="52"/>
      <c r="B148" s="52" t="s">
        <v>54</v>
      </c>
      <c r="C148" s="52"/>
      <c r="D148" s="52"/>
      <c r="E148" s="52"/>
      <c r="F148" s="52"/>
      <c r="G148" s="52"/>
      <c r="H148" s="52"/>
      <c r="I148" s="12"/>
      <c r="J148" s="12"/>
      <c r="K148" s="12"/>
    </row>
    <row r="149" spans="1:11" s="7" customFormat="1" ht="27.6" x14ac:dyDescent="0.25">
      <c r="A149" s="52"/>
      <c r="B149" s="52" t="s">
        <v>55</v>
      </c>
      <c r="C149" s="52"/>
      <c r="D149" s="52"/>
      <c r="E149" s="52"/>
      <c r="F149" s="52"/>
      <c r="G149" s="52"/>
      <c r="H149" s="52"/>
      <c r="I149" s="12"/>
      <c r="J149" s="12"/>
      <c r="K149" s="12"/>
    </row>
    <row r="150" spans="1:11" s="7" customFormat="1" ht="27.6" x14ac:dyDescent="0.25">
      <c r="A150" s="52" t="s">
        <v>20</v>
      </c>
      <c r="B150" s="52" t="s">
        <v>56</v>
      </c>
      <c r="C150" s="52" t="s">
        <v>10</v>
      </c>
      <c r="D150" s="47"/>
      <c r="E150" s="47"/>
      <c r="F150" s="17">
        <f>E150-D150</f>
        <v>0</v>
      </c>
      <c r="G150" s="52" t="s">
        <v>10</v>
      </c>
      <c r="H150" s="52" t="s">
        <v>10</v>
      </c>
      <c r="I150" s="12"/>
      <c r="J150" s="12"/>
      <c r="K150" s="12"/>
    </row>
    <row r="151" spans="1:11" s="7" customFormat="1" ht="22.95" customHeight="1" x14ac:dyDescent="0.25">
      <c r="A151" s="95" t="s">
        <v>152</v>
      </c>
      <c r="B151" s="95"/>
      <c r="C151" s="95"/>
      <c r="D151" s="95"/>
      <c r="E151" s="95"/>
      <c r="F151" s="95"/>
      <c r="G151" s="95"/>
      <c r="H151" s="95"/>
      <c r="I151" s="95"/>
      <c r="J151" s="95"/>
      <c r="K151" s="95"/>
    </row>
    <row r="152" spans="1:11" s="7" customFormat="1" ht="25.2" customHeight="1" x14ac:dyDescent="0.25">
      <c r="A152" s="96" t="s">
        <v>197</v>
      </c>
      <c r="B152" s="96"/>
      <c r="C152" s="96"/>
      <c r="D152" s="96"/>
      <c r="E152" s="96"/>
      <c r="F152" s="96"/>
      <c r="G152" s="96"/>
      <c r="H152" s="96"/>
      <c r="I152" s="96"/>
      <c r="J152" s="96"/>
      <c r="K152" s="96"/>
    </row>
    <row r="153" spans="1:11" s="7" customFormat="1" ht="18" customHeight="1" x14ac:dyDescent="0.25">
      <c r="A153" s="96" t="s">
        <v>151</v>
      </c>
      <c r="B153" s="97"/>
      <c r="C153" s="97"/>
      <c r="D153" s="97"/>
      <c r="E153" s="97"/>
      <c r="F153" s="97"/>
      <c r="G153" s="97"/>
      <c r="H153" s="97"/>
      <c r="I153" s="97"/>
      <c r="J153" s="97"/>
      <c r="K153" s="97"/>
    </row>
    <row r="154" spans="1:11" s="7" customFormat="1" ht="32.700000000000003" customHeight="1" x14ac:dyDescent="0.25">
      <c r="A154" s="98" t="s">
        <v>153</v>
      </c>
      <c r="B154" s="99"/>
      <c r="C154" s="99"/>
      <c r="D154" s="99"/>
      <c r="E154" s="99"/>
      <c r="F154" s="99"/>
      <c r="G154" s="99"/>
      <c r="H154" s="99"/>
      <c r="I154" s="99"/>
      <c r="J154" s="99"/>
      <c r="K154" s="99"/>
    </row>
    <row r="155" spans="1:11" s="7" customFormat="1" ht="19.2" customHeight="1" x14ac:dyDescent="0.25">
      <c r="A155" s="96" t="s">
        <v>164</v>
      </c>
      <c r="B155" s="96"/>
      <c r="C155" s="96"/>
      <c r="D155" s="96"/>
      <c r="E155" s="96"/>
      <c r="F155" s="96"/>
      <c r="G155" s="96"/>
      <c r="H155" s="96"/>
      <c r="I155" s="96"/>
      <c r="J155" s="96"/>
      <c r="K155" s="96"/>
    </row>
    <row r="156" spans="1:11" s="7" customFormat="1" ht="26.4" customHeight="1" x14ac:dyDescent="0.25">
      <c r="A156" s="96" t="s">
        <v>154</v>
      </c>
      <c r="B156" s="96"/>
      <c r="C156" s="96"/>
      <c r="D156" s="96"/>
      <c r="E156" s="96"/>
      <c r="F156" s="96"/>
      <c r="G156" s="96"/>
      <c r="H156" s="96"/>
      <c r="I156" s="96"/>
      <c r="J156" s="96"/>
      <c r="K156" s="96"/>
    </row>
    <row r="157" spans="1:11" s="7" customFormat="1" ht="21" customHeight="1" x14ac:dyDescent="0.25">
      <c r="A157" s="96" t="s">
        <v>155</v>
      </c>
      <c r="B157" s="96"/>
      <c r="C157" s="96"/>
      <c r="D157" s="96"/>
      <c r="E157" s="96"/>
      <c r="F157" s="96"/>
      <c r="G157" s="96"/>
      <c r="H157" s="96"/>
      <c r="I157" s="96"/>
      <c r="J157" s="96"/>
      <c r="K157" s="96"/>
    </row>
    <row r="158" spans="1:11" s="7" customFormat="1" x14ac:dyDescent="0.25">
      <c r="A158" s="12"/>
      <c r="B158" s="12"/>
      <c r="C158" s="12"/>
      <c r="D158" s="12"/>
      <c r="E158" s="12"/>
      <c r="F158" s="12"/>
      <c r="G158" s="12"/>
      <c r="H158" s="12"/>
      <c r="I158" s="12"/>
      <c r="J158" s="12"/>
      <c r="K158" s="12"/>
    </row>
    <row r="159" spans="1:11" x14ac:dyDescent="0.25">
      <c r="A159" s="12"/>
      <c r="B159" s="12"/>
      <c r="C159" s="12"/>
      <c r="D159" s="12"/>
      <c r="E159" s="12"/>
      <c r="F159" s="12"/>
      <c r="G159" s="12"/>
      <c r="H159" s="12"/>
      <c r="I159" s="12"/>
      <c r="J159" s="12"/>
      <c r="K159" s="12"/>
    </row>
    <row r="160" spans="1:11" ht="15.6" customHeight="1" x14ac:dyDescent="0.25">
      <c r="A160" s="12"/>
      <c r="B160" s="91" t="s">
        <v>198</v>
      </c>
      <c r="C160" s="91"/>
      <c r="D160" s="48"/>
      <c r="E160" s="91" t="s">
        <v>165</v>
      </c>
      <c r="F160" s="91"/>
      <c r="G160" s="91"/>
      <c r="H160" s="12"/>
      <c r="I160" s="12"/>
      <c r="J160" s="12"/>
      <c r="K160" s="12"/>
    </row>
  </sheetData>
  <mergeCells count="73">
    <mergeCell ref="A143:H143"/>
    <mergeCell ref="A89:K89"/>
    <mergeCell ref="A95:K95"/>
    <mergeCell ref="A156:K156"/>
    <mergeCell ref="A157:K157"/>
    <mergeCell ref="A127:K127"/>
    <mergeCell ref="A128:K128"/>
    <mergeCell ref="A130:K130"/>
    <mergeCell ref="A96:K96"/>
    <mergeCell ref="A125:K125"/>
    <mergeCell ref="E160:G160"/>
    <mergeCell ref="A146:H146"/>
    <mergeCell ref="A151:K151"/>
    <mergeCell ref="A152:K152"/>
    <mergeCell ref="A153:K153"/>
    <mergeCell ref="A154:K154"/>
    <mergeCell ref="A155:K155"/>
    <mergeCell ref="A147:H147"/>
    <mergeCell ref="B160:C160"/>
    <mergeCell ref="A72:K72"/>
    <mergeCell ref="A126:K126"/>
    <mergeCell ref="A139:H139"/>
    <mergeCell ref="A141:H142"/>
    <mergeCell ref="A88:K88"/>
    <mergeCell ref="A79:K79"/>
    <mergeCell ref="A80:K80"/>
    <mergeCell ref="A81:K81"/>
    <mergeCell ref="A82:K82"/>
    <mergeCell ref="A83:K83"/>
    <mergeCell ref="A84:K84"/>
    <mergeCell ref="A85:A86"/>
    <mergeCell ref="B85:B86"/>
    <mergeCell ref="C85:E85"/>
    <mergeCell ref="F85:H85"/>
    <mergeCell ref="I85:K85"/>
    <mergeCell ref="C68:E68"/>
    <mergeCell ref="F68:H68"/>
    <mergeCell ref="I68:K68"/>
    <mergeCell ref="A46:A47"/>
    <mergeCell ref="B46:B47"/>
    <mergeCell ref="C46:E46"/>
    <mergeCell ref="F46:H46"/>
    <mergeCell ref="I46:K46"/>
    <mergeCell ref="C48:E48"/>
    <mergeCell ref="F48:H48"/>
    <mergeCell ref="I48:K48"/>
    <mergeCell ref="A58:K58"/>
    <mergeCell ref="C59:E59"/>
    <mergeCell ref="F59:H59"/>
    <mergeCell ref="I59:K59"/>
    <mergeCell ref="A67:K67"/>
    <mergeCell ref="A44:K44"/>
    <mergeCell ref="D7:K7"/>
    <mergeCell ref="D8:K8"/>
    <mergeCell ref="C10:K10"/>
    <mergeCell ref="B11:K11"/>
    <mergeCell ref="A12:K12"/>
    <mergeCell ref="A13:A14"/>
    <mergeCell ref="B13:B14"/>
    <mergeCell ref="C13:E13"/>
    <mergeCell ref="F13:H13"/>
    <mergeCell ref="I13:K13"/>
    <mergeCell ref="A17:K17"/>
    <mergeCell ref="A23:K23"/>
    <mergeCell ref="A30:E30"/>
    <mergeCell ref="A37:E37"/>
    <mergeCell ref="A38:E38"/>
    <mergeCell ref="D6:K6"/>
    <mergeCell ref="H1:K1"/>
    <mergeCell ref="H2:K2"/>
    <mergeCell ref="A3:K3"/>
    <mergeCell ref="D4:K4"/>
    <mergeCell ref="D5:K5"/>
  </mergeCells>
  <conditionalFormatting sqref="B71 B60:B61 B108:B109">
    <cfRule type="cellIs" dxfId="5" priority="48" stopIfTrue="1" operator="equal">
      <formula>$C59</formula>
    </cfRule>
  </conditionalFormatting>
  <conditionalFormatting sqref="B66">
    <cfRule type="cellIs" dxfId="4" priority="45" stopIfTrue="1" operator="equal">
      <formula>#REF!</formula>
    </cfRule>
  </conditionalFormatting>
  <conditionalFormatting sqref="B62 B110">
    <cfRule type="cellIs" dxfId="3" priority="23" stopIfTrue="1" operator="equal">
      <formula>$C60</formula>
    </cfRule>
  </conditionalFormatting>
  <conditionalFormatting sqref="B63:B65 B114 B111:B112">
    <cfRule type="cellIs" dxfId="2" priority="22" stopIfTrue="1" operator="equal">
      <formula>$C60</formula>
    </cfRule>
  </conditionalFormatting>
  <conditionalFormatting sqref="B78">
    <cfRule type="cellIs" dxfId="1" priority="49" stopIfTrue="1" operator="equal">
      <formula>#REF!</formula>
    </cfRule>
  </conditionalFormatting>
  <conditionalFormatting sqref="B113">
    <cfRule type="cellIs" dxfId="0" priority="52" stopIfTrue="1" operator="equal">
      <formula>$C109</formula>
    </cfRule>
  </conditionalFormatting>
  <pageMargins left="0.39370078740157483" right="0.39370078740157483" top="0.39370078740157483" bottom="0.39370078740157483" header="0.31496062992125984" footer="0.31496062992125984"/>
  <pageSetup paperSize="9" scale="54" orientation="portrait" r:id="rId1"/>
  <rowBreaks count="2" manualBreakCount="2">
    <brk id="71" max="16383" man="1"/>
    <brk id="15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1021</vt:lpstr>
      <vt:lpstr>'1021'!Область_печати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Admin</cp:lastModifiedBy>
  <cp:lastPrinted>2021-04-28T11:40:13Z</cp:lastPrinted>
  <dcterms:created xsi:type="dcterms:W3CDTF">2019-07-18T07:25:18Z</dcterms:created>
  <dcterms:modified xsi:type="dcterms:W3CDTF">2022-02-17T13:22:22Z</dcterms:modified>
</cp:coreProperties>
</file>