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оцінка ефектиності за 2021 рік\"/>
    </mc:Choice>
  </mc:AlternateContent>
  <xr:revisionPtr revIDLastSave="0" documentId="13_ncr:1_{218B0A77-0020-4A6C-9CD3-E3268579B44A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2143" sheetId="58" r:id="rId1"/>
  </sheets>
  <calcPr calcId="191029"/>
</workbook>
</file>

<file path=xl/calcChain.xml><?xml version="1.0" encoding="utf-8"?>
<calcChain xmlns="http://schemas.openxmlformats.org/spreadsheetml/2006/main">
  <c r="I76" i="58" l="1"/>
  <c r="K76" i="58"/>
  <c r="I79" i="58"/>
  <c r="K79" i="58"/>
  <c r="I83" i="58"/>
  <c r="K83" i="58"/>
  <c r="I84" i="58"/>
  <c r="K84" i="58"/>
  <c r="I85" i="58"/>
  <c r="K85" i="58"/>
  <c r="I86" i="58"/>
  <c r="K86" i="58"/>
  <c r="I87" i="58"/>
  <c r="K87" i="58"/>
  <c r="I88" i="58"/>
  <c r="K88" i="58"/>
  <c r="I92" i="58"/>
  <c r="K92" i="58"/>
  <c r="I93" i="58"/>
  <c r="K93" i="58"/>
  <c r="K74" i="58"/>
  <c r="I74" i="58"/>
  <c r="I44" i="58" l="1"/>
  <c r="I16" i="58"/>
  <c r="E94" i="58"/>
  <c r="E90" i="58"/>
  <c r="H94" i="58"/>
  <c r="H90" i="58"/>
  <c r="H80" i="58"/>
  <c r="H81" i="58"/>
  <c r="H77" i="58"/>
  <c r="H78" i="58"/>
  <c r="J51" i="58"/>
  <c r="J52" i="58"/>
  <c r="I51" i="58"/>
  <c r="K51" i="58" s="1"/>
  <c r="I52" i="58"/>
  <c r="H52" i="58"/>
  <c r="H51" i="58"/>
  <c r="E52" i="58"/>
  <c r="E51" i="58"/>
  <c r="E48" i="58"/>
  <c r="E49" i="58"/>
  <c r="K48" i="58"/>
  <c r="K49" i="58"/>
  <c r="H48" i="58"/>
  <c r="H49" i="58"/>
  <c r="F114" i="58"/>
  <c r="F112" i="58"/>
  <c r="F108" i="58"/>
  <c r="F104" i="58"/>
  <c r="F103" i="58"/>
  <c r="F102" i="58"/>
  <c r="H93" i="58"/>
  <c r="E93" i="58"/>
  <c r="H92" i="58"/>
  <c r="E92" i="58"/>
  <c r="H89" i="58"/>
  <c r="E89" i="58"/>
  <c r="H88" i="58"/>
  <c r="E88" i="58"/>
  <c r="H87" i="58"/>
  <c r="E87" i="58"/>
  <c r="H86" i="58"/>
  <c r="E86" i="58"/>
  <c r="H85" i="58"/>
  <c r="E85" i="58"/>
  <c r="H84" i="58"/>
  <c r="E84" i="58"/>
  <c r="H83" i="58"/>
  <c r="E83" i="58"/>
  <c r="H79" i="58"/>
  <c r="E79" i="58"/>
  <c r="H76" i="58"/>
  <c r="E76" i="58"/>
  <c r="H74" i="58"/>
  <c r="E74" i="58"/>
  <c r="I70" i="58"/>
  <c r="H70" i="58"/>
  <c r="E70" i="58"/>
  <c r="I67" i="58"/>
  <c r="G67" i="58"/>
  <c r="H67" i="58" s="1"/>
  <c r="E67" i="58"/>
  <c r="J58" i="58"/>
  <c r="I58" i="58"/>
  <c r="H58" i="58"/>
  <c r="E58" i="58"/>
  <c r="J55" i="58"/>
  <c r="I55" i="58"/>
  <c r="H55" i="58"/>
  <c r="E55" i="58"/>
  <c r="J50" i="58"/>
  <c r="I50" i="58"/>
  <c r="H50" i="58"/>
  <c r="E50" i="58"/>
  <c r="J47" i="58"/>
  <c r="I47" i="58"/>
  <c r="H47" i="58"/>
  <c r="E47" i="58"/>
  <c r="J44" i="58"/>
  <c r="H44" i="58"/>
  <c r="E44" i="58"/>
  <c r="E32" i="58"/>
  <c r="E31" i="58"/>
  <c r="E30" i="58"/>
  <c r="E29" i="58"/>
  <c r="E27" i="58" s="1"/>
  <c r="J19" i="58"/>
  <c r="I19" i="58"/>
  <c r="H19" i="58"/>
  <c r="E19" i="58"/>
  <c r="J16" i="58"/>
  <c r="H16" i="58"/>
  <c r="E16" i="58"/>
  <c r="K67" i="58" l="1"/>
  <c r="K52" i="58"/>
  <c r="K44" i="58"/>
  <c r="K47" i="58"/>
  <c r="K50" i="58"/>
  <c r="K58" i="58"/>
  <c r="K19" i="58"/>
  <c r="K55" i="58"/>
  <c r="K16" i="58"/>
  <c r="K70" i="58"/>
</calcChain>
</file>

<file path=xl/sharedStrings.xml><?xml version="1.0" encoding="utf-8"?>
<sst xmlns="http://schemas.openxmlformats.org/spreadsheetml/2006/main" count="248" uniqueCount="161">
  <si>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</si>
  <si>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</si>
  <si>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</si>
  <si>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</si>
  <si>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</si>
  <si>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</si>
  <si>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</si>
  <si>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</si>
  <si>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</si>
  <si>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</si>
  <si>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</si>
  <si>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</si>
  <si>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</si>
  <si>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</si>
  <si>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</si>
  <si>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</si>
  <si>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</si>
  <si>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</si>
  <si>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</si>
  <si>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</si>
  <si>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</si>
  <si>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</si>
  <si>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</si>
  <si>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</si>
  <si>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</si>
  <si>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</si>
  <si>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</si>
  <si>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</si>
  <si>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</si>
  <si>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</si>
  <si>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</si>
  <si>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</si>
  <si>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</si>
  <si>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</si>
  <si>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</si>
  <si>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</si>
  <si>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</si>
  <si>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</si>
  <si>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</si>
  <si>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</si>
  <si>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</si>
  <si>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</si>
  <si>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</si>
  <si>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</si>
  <si>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</si>
  <si>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</si>
  <si>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</si>
  <si>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</si>
  <si>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</si>
  <si>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</si>
  <si>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</si>
  <si>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</si>
  <si>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</si>
  <si>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</si>
  <si>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</si>
  <si>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</si>
  <si>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</si>
  <si>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</si>
  <si>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</si>
  <si>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</si>
  <si>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</si>
  <si>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</si>
  <si>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</si>
  <si>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</si>
  <si>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</si>
  <si>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</si>
  <si>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</si>
  <si>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</si>
  <si>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</si>
  <si>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</si>
  <si>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</si>
  <si>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</si>
  <si>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</si>
  <si>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</si>
  <si>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</si>
  <si>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</si>
  <si>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</si>
  <si>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</si>
  <si>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</si>
  <si>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</si>
  <si>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</si>
  <si>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</si>
  <si>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</si>
  <si>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</si>
  <si>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</si>
  <si>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</si>
  <si>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</si>
  <si>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</si>
  <si>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</si>
  <si>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</si>
  <si>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</si>
  <si>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</si>
  <si>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</si>
  <si>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</si>
  <si>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</si>
  <si>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</si>
  <si>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</si>
  <si>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</si>
  <si>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</si>
  <si>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</si>
  <si>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</si>
  <si>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</si>
  <si>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</si>
  <si>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</si>
  <si>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</si>
  <si>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</si>
  <si>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</si>
  <si>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</si>
  <si>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</si>
  <si>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</si>
  <si>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</si>
  <si>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</si>
  <si>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</si>
  <si>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</si>
  <si>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</si>
  <si>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</si>
  <si>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</si>
  <si>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</si>
  <si>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 xml:space="preserve">Пояснення щодо розбіжностей між фактичними та плановии результативними показниками: 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</si>
  <si>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</si>
  <si>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Загальний фонд</t>
  </si>
  <si>
    <t>Головний бухгалтер виконавчого комітету Ніжинської  міської ради</t>
  </si>
  <si>
    <t>Наталія ЄФІМЕНКО</t>
  </si>
  <si>
    <t>Аналіз бюджетної програми показав, що кошти  використані за призначенням.</t>
  </si>
  <si>
    <t>.0763</t>
  </si>
  <si>
    <t>.0212143</t>
  </si>
  <si>
    <t>Програми і централізовані заходи профілактики ВІЛ-інфекції/СНІДу</t>
  </si>
  <si>
    <t>Зниження рівня захворюваності</t>
  </si>
  <si>
    <t>5.3. «Виконання результативних показників бюджетної програми за напрямками використання бюджетних коштів»     (грн.)</t>
  </si>
  <si>
    <t>затрат</t>
  </si>
  <si>
    <t>видатки на забезпечення діагностування ВІЛ-інфекції/СНІду</t>
  </si>
  <si>
    <t>кількість відвідувань кабінету "Довіри"</t>
  </si>
  <si>
    <t>кількість осіб, що перебувають на обліку</t>
  </si>
  <si>
    <t>кількість осіб, що обстежені методом ІФА кабінету "Довіри"</t>
  </si>
  <si>
    <t>кількість осіб, що обстежені методом ІФА по стаціонару</t>
  </si>
  <si>
    <t>кількість осіб, що обстежені швидкими тестами по стаціонару</t>
  </si>
  <si>
    <t>кількість хворих, що пройшли специфічні обстеження (ВН, СДЧ+)</t>
  </si>
  <si>
    <t>кількість осіб, взятих на облік всього</t>
  </si>
  <si>
    <t>кількість осіб, взятих на облік зі СНІДом</t>
  </si>
  <si>
    <t>% взятих на облік від кількості звернень</t>
  </si>
  <si>
    <t>% взятих на облік зі СНІДом</t>
  </si>
  <si>
    <t>5.4 « Виконання показників бюджетної програми порівняно із показниками попереднього року»:    (грн)</t>
  </si>
  <si>
    <t>кількість осіб, що обстежені швидкими тестами по кабінету "Довіри"</t>
  </si>
  <si>
    <t>Кошти направлені  на зниження рівня захворюваності і смертності від ВІЛ-інфекції/СНІДу, надання якісних і доступних послуг з профілактики та діагностики ВІЛ-інфекції</t>
  </si>
  <si>
    <t>Оцінка ефективності бюджетної програми за 2021 рік</t>
  </si>
  <si>
    <t>Підвищення рівня надання медичної допомоги та збереження здоров'я чоловіків та жінок</t>
  </si>
  <si>
    <t>в т.ч. жінок</t>
  </si>
  <si>
    <t>в т.ч.чоловіків</t>
  </si>
  <si>
    <t>в т.ч. чоловіків</t>
  </si>
  <si>
    <t>середня вартість медикаментів на 1 хворого</t>
  </si>
  <si>
    <t>співвідношення вартості 1 обстеження, порівняно з попереднім роком</t>
  </si>
  <si>
    <t xml:space="preserve"> зросла значно кількість осіб, що пербувають на обліку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</si>
  <si>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призначень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</si>
  <si>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</si>
  <si>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Зменшення видатків у зв'язку з тим, що кошти надходять установі за пролікований випадок, по пакету від НСЗУ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</si>
  <si>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</si>
  <si>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  фінансової  дисципліни високий.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</si>
  <si>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зниження рівня захворюваності і смертності від ВІЛ-інфекції/СНІДу, надання якісних і доступних послуг з профілактики та діагностики ВІЛ-інфекції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</si>
  <si>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Надання якісних і доступних послуг з профілактики та діагностики ВІЛ-інфекції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</si>
  <si>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Програма надання послуг з профілактики та діагностики ВІЛ-інфекції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</si>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</sst>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2" fillId="0" borderId="2"/>
    <xf numFmtId="0" fontId="13" fillId="0" borderId="2"/>
    <xf numFmtId="164" fontId="1" fillId="0" borderId="2" applyFont="0" applyFill="0" applyBorder="0" applyAlignment="0" applyProtection="0"/>
    <xf numFmtId="0" fontId="13" fillId="0" borderId="2"/>
    <xf numFmtId="0" fontId="13" fillId="0" borderId="2"/>
    <xf numFmtId="0" fontId="13" fillId="0" borderId="2"/>
    <xf numFmtId="0" fontId="13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</cellStyleXfs>
  <cellXfs count="7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2" xfId="10" applyFont="1" applyAlignment="1">
      <alignment horizontal="left" vertical="center" wrapText="1"/>
    </xf>
    <xf numFmtId="0" fontId="3" fillId="0" borderId="2" xfId="10" applyFont="1" applyAlignment="1">
      <alignment horizontal="center" vertical="center" wrapText="1"/>
    </xf>
    <xf numFmtId="0" fontId="7" fillId="0" borderId="2" xfId="10" applyFont="1" applyAlignment="1">
      <alignment horizontal="center" vertical="center" wrapText="1"/>
    </xf>
    <xf numFmtId="0" fontId="6" fillId="0" borderId="5" xfId="10" applyFont="1" applyBorder="1" applyAlignment="1">
      <alignment horizontal="center" vertical="center" wrapText="1"/>
    </xf>
    <xf numFmtId="0" fontId="6" fillId="0" borderId="2" xfId="10" applyFont="1" applyAlignment="1">
      <alignment horizontal="center" vertical="center" wrapText="1"/>
    </xf>
    <xf numFmtId="0" fontId="2" fillId="0" borderId="5" xfId="10" applyFont="1" applyBorder="1" applyAlignment="1">
      <alignment horizontal="center" vertical="center" wrapText="1"/>
    </xf>
    <xf numFmtId="0" fontId="10" fillId="0" borderId="2" xfId="10" applyFont="1" applyAlignment="1">
      <alignment horizontal="left" vertical="center" wrapText="1"/>
    </xf>
    <xf numFmtId="0" fontId="7" fillId="3" borderId="2" xfId="10" applyFont="1" applyFill="1" applyAlignment="1">
      <alignment horizontal="left" vertical="center" wrapText="1"/>
    </xf>
    <xf numFmtId="0" fontId="2" fillId="0" borderId="5" xfId="10" applyFont="1" applyFill="1" applyBorder="1" applyAlignment="1">
      <alignment horizontal="left" vertical="center" wrapText="1"/>
    </xf>
    <xf numFmtId="0" fontId="2" fillId="0" borderId="8" xfId="10" applyNumberFormat="1" applyFont="1" applyFill="1" applyBorder="1" applyAlignment="1">
      <alignment vertical="center" wrapText="1"/>
    </xf>
    <xf numFmtId="0" fontId="7" fillId="0" borderId="5" xfId="10" applyFont="1" applyFill="1" applyBorder="1" applyAlignment="1">
      <alignment vertical="center" wrapText="1"/>
    </xf>
    <xf numFmtId="0" fontId="7" fillId="0" borderId="5" xfId="10" applyFont="1" applyFill="1" applyBorder="1" applyAlignment="1">
      <alignment horizontal="center" vertical="center" wrapText="1"/>
    </xf>
    <xf numFmtId="0" fontId="7" fillId="2" borderId="2" xfId="10" applyFont="1" applyFill="1" applyAlignment="1">
      <alignment horizontal="left" vertical="center" wrapText="1"/>
    </xf>
    <xf numFmtId="0" fontId="7" fillId="0" borderId="2" xfId="10" applyFont="1" applyFill="1" applyAlignment="1">
      <alignment horizontal="left" vertical="center" wrapText="1"/>
    </xf>
    <xf numFmtId="0" fontId="10" fillId="0" borderId="2" xfId="10" applyFont="1" applyFill="1" applyAlignment="1">
      <alignment horizontal="left" vertical="center" wrapText="1"/>
    </xf>
    <xf numFmtId="0" fontId="8" fillId="0" borderId="2" xfId="10" applyFont="1" applyFill="1" applyAlignment="1">
      <alignment horizontal="center" vertical="center" wrapText="1"/>
    </xf>
    <xf numFmtId="0" fontId="5" fillId="0" borderId="2" xfId="10" applyFont="1" applyBorder="1" applyAlignment="1">
      <alignment horizontal="left" vertical="center" wrapText="1"/>
    </xf>
    <xf numFmtId="0" fontId="7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5" fillId="0" borderId="5" xfId="10" applyFont="1" applyBorder="1" applyAlignment="1">
      <alignment horizontal="left" vertical="center" wrapText="1"/>
    </xf>
    <xf numFmtId="0" fontId="7" fillId="0" borderId="5" xfId="10" applyFont="1" applyBorder="1" applyAlignment="1">
      <alignment horizontal="left" vertical="center" wrapText="1"/>
    </xf>
    <xf numFmtId="0" fontId="11" fillId="0" borderId="5" xfId="10" applyFont="1" applyBorder="1" applyAlignment="1">
      <alignment horizontal="left" vertical="center" wrapText="1"/>
    </xf>
    <xf numFmtId="0" fontId="5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left" vertical="center" wrapText="1"/>
    </xf>
    <xf numFmtId="0" fontId="11" fillId="0" borderId="5" xfId="10" applyFont="1" applyFill="1" applyBorder="1" applyAlignment="1">
      <alignment horizontal="left" vertical="center" wrapText="1"/>
    </xf>
    <xf numFmtId="0" fontId="7" fillId="0" borderId="5" xfId="10" applyFont="1" applyFill="1" applyBorder="1" applyAlignment="1">
      <alignment horizontal="left" vertical="center" wrapText="1"/>
    </xf>
    <xf numFmtId="0" fontId="10" fillId="0" borderId="5" xfId="10" applyFont="1" applyFill="1" applyBorder="1" applyAlignment="1">
      <alignment horizontal="left" vertical="center" wrapText="1"/>
    </xf>
    <xf numFmtId="0" fontId="8" fillId="0" borderId="2" xfId="10" applyFont="1" applyAlignment="1">
      <alignment horizontal="center" vertical="center" wrapText="1"/>
    </xf>
    <xf numFmtId="0" fontId="8" fillId="0" borderId="2" xfId="10" applyFont="1" applyBorder="1" applyAlignment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  <xf numFmtId="0" fontId="8" fillId="0" borderId="2" xfId="10" applyFont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7" fillId="0" borderId="5" xfId="10" applyFont="1" applyBorder="1" applyAlignment="1">
      <alignment horizontal="left" vertical="center" wrapText="1"/>
    </xf>
    <xf numFmtId="0" fontId="7" fillId="0" borderId="5" xfId="10" applyFont="1" applyBorder="1" applyAlignment="1">
      <alignment horizontal="center" vertical="center" wrapText="1"/>
    </xf>
    <xf numFmtId="0" fontId="8" fillId="0" borderId="2" xfId="10" applyFont="1" applyAlignment="1">
      <alignment horizontal="left" vertical="center" wrapText="1"/>
    </xf>
    <xf numFmtId="0" fontId="4" fillId="0" borderId="2" xfId="10" applyFont="1" applyBorder="1" applyAlignment="1">
      <alignment horizontal="left" vertical="center" wrapText="1"/>
    </xf>
    <xf numFmtId="0" fontId="7" fillId="0" borderId="2" xfId="10" applyFont="1" applyBorder="1" applyAlignment="1">
      <alignment horizontal="left" vertical="center" wrapText="1"/>
    </xf>
    <xf numFmtId="0" fontId="10" fillId="0" borderId="5" xfId="10" applyFont="1" applyBorder="1" applyAlignment="1">
      <alignment horizontal="left" vertical="center" wrapText="1"/>
    </xf>
    <xf numFmtId="0" fontId="11" fillId="0" borderId="5" xfId="10" applyFont="1" applyFill="1" applyBorder="1" applyAlignment="1">
      <alignment horizontal="left" vertical="center" wrapText="1"/>
    </xf>
    <xf numFmtId="0" fontId="7" fillId="0" borderId="5" xfId="10" applyFont="1" applyFill="1" applyBorder="1" applyAlignment="1">
      <alignment horizontal="left" vertical="center" wrapText="1"/>
    </xf>
    <xf numFmtId="0" fontId="10" fillId="0" borderId="5" xfId="10" applyFont="1" applyFill="1" applyBorder="1" applyAlignment="1">
      <alignment horizontal="left" vertical="center" wrapText="1"/>
    </xf>
    <xf numFmtId="0" fontId="11" fillId="0" borderId="6" xfId="10" applyFont="1" applyFill="1" applyBorder="1" applyAlignment="1">
      <alignment horizontal="center" vertical="center" wrapText="1"/>
    </xf>
    <xf numFmtId="0" fontId="11" fillId="0" borderId="5" xfId="10" applyFont="1" applyBorder="1" applyAlignment="1">
      <alignment horizontal="left" vertical="center" wrapText="1"/>
    </xf>
    <xf numFmtId="0" fontId="11" fillId="0" borderId="2" xfId="10" applyFont="1" applyBorder="1" applyAlignment="1">
      <alignment horizontal="left" vertical="center" wrapText="1"/>
    </xf>
    <xf numFmtId="0" fontId="10" fillId="0" borderId="2" xfId="10" applyFont="1" applyBorder="1" applyAlignment="1">
      <alignment horizontal="left" vertical="center" wrapText="1"/>
    </xf>
    <xf numFmtId="0" fontId="11" fillId="0" borderId="2" xfId="10" applyFont="1" applyBorder="1" applyAlignment="1">
      <alignment horizontal="center" vertical="center" wrapText="1"/>
    </xf>
    <xf numFmtId="0" fontId="5" fillId="0" borderId="5" xfId="10" applyFont="1" applyBorder="1" applyAlignment="1">
      <alignment horizontal="center" vertical="center" wrapText="1"/>
    </xf>
    <xf numFmtId="0" fontId="5" fillId="0" borderId="2" xfId="10" applyFont="1" applyBorder="1" applyAlignment="1">
      <alignment horizontal="left" vertical="center" wrapText="1"/>
    </xf>
    <xf numFmtId="0" fontId="11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5" fillId="0" borderId="5" xfId="10" applyFont="1" applyBorder="1" applyAlignment="1">
      <alignment horizontal="left" vertical="center" wrapText="1"/>
    </xf>
    <xf numFmtId="0" fontId="7" fillId="0" borderId="1" xfId="10" applyFont="1" applyBorder="1" applyAlignment="1">
      <alignment horizontal="left" vertical="center" wrapText="1"/>
    </xf>
    <xf numFmtId="0" fontId="7" fillId="0" borderId="3" xfId="10" applyFont="1" applyBorder="1" applyAlignment="1">
      <alignment horizontal="left" vertical="center" wrapText="1"/>
    </xf>
    <xf numFmtId="0" fontId="7" fillId="0" borderId="4" xfId="1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10" applyFont="1" applyAlignment="1">
      <alignment horizontal="center" vertical="center" wrapText="1"/>
    </xf>
    <xf numFmtId="0" fontId="16" fillId="0" borderId="2" xfId="10" applyFont="1" applyAlignment="1">
      <alignment horizontal="left" vertical="center" wrapText="1"/>
    </xf>
    <xf numFmtId="166" fontId="7" fillId="0" borderId="5" xfId="4" applyNumberFormat="1" applyFont="1" applyBorder="1" applyAlignment="1">
      <alignment horizontal="center" vertical="center" wrapText="1"/>
    </xf>
    <xf numFmtId="166" fontId="2" fillId="0" borderId="5" xfId="4" applyNumberFormat="1" applyFont="1" applyBorder="1" applyAlignment="1">
      <alignment horizontal="center" vertical="center" wrapText="1"/>
    </xf>
    <xf numFmtId="167" fontId="7" fillId="0" borderId="5" xfId="10" applyNumberFormat="1" applyFont="1" applyFill="1" applyBorder="1" applyAlignment="1">
      <alignment horizontal="center" vertical="center" wrapText="1"/>
    </xf>
    <xf numFmtId="2" fontId="7" fillId="0" borderId="5" xfId="10" applyNumberFormat="1" applyFont="1" applyFill="1" applyBorder="1" applyAlignment="1">
      <alignment horizontal="center" vertical="center" wrapText="1"/>
    </xf>
    <xf numFmtId="0" fontId="18" fillId="0" borderId="2" xfId="10" applyFont="1" applyBorder="1" applyAlignment="1">
      <alignment horizontal="left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4" fontId="2" fillId="0" borderId="5" xfId="4" applyFont="1" applyBorder="1" applyAlignment="1">
      <alignment horizontal="center" vertical="center" wrapText="1"/>
    </xf>
    <xf numFmtId="0" fontId="17" fillId="0" borderId="7" xfId="10" applyFont="1" applyBorder="1" applyAlignment="1">
      <alignment horizontal="left" vertical="center" wrapText="1"/>
    </xf>
    <xf numFmtId="165" fontId="7" fillId="0" borderId="5" xfId="10" applyNumberFormat="1" applyFont="1" applyBorder="1" applyAlignment="1">
      <alignment horizontal="center" vertical="center" wrapText="1"/>
    </xf>
    <xf numFmtId="0" fontId="10" fillId="0" borderId="5" xfId="10" applyFont="1" applyFill="1" applyBorder="1" applyAlignment="1">
      <alignment horizontal="center" vertical="center" wrapText="1"/>
    </xf>
    <xf numFmtId="0" fontId="17" fillId="0" borderId="2" xfId="10" applyFont="1" applyBorder="1" applyAlignment="1">
      <alignment horizontal="left" vertical="center" wrapText="1"/>
    </xf>
  </cellXfs>
  <cellStyles count="18">
    <cellStyle name="Звичайний 2" xfId="1" xr:uid="{00000000-0005-0000-0000-000000000000}"/>
    <cellStyle name="Обычный" xfId="0" builtinId="0"/>
    <cellStyle name="Обычный 10" xfId="11" xr:uid="{00000000-0005-0000-0000-000002000000}"/>
    <cellStyle name="Обычный 11" xfId="12" xr:uid="{00000000-0005-0000-0000-000003000000}"/>
    <cellStyle name="Обычный 12" xfId="13" xr:uid="{00000000-0005-0000-0000-000004000000}"/>
    <cellStyle name="Обычный 13" xfId="14" xr:uid="{00000000-0005-0000-0000-000005000000}"/>
    <cellStyle name="Обычный 14" xfId="15" xr:uid="{00000000-0005-0000-0000-000006000000}"/>
    <cellStyle name="Обычный 15" xfId="16" xr:uid="{00000000-0005-0000-0000-000007000000}"/>
    <cellStyle name="Обычный 16" xfId="17" xr:uid="{00000000-0005-0000-0000-000008000000}"/>
    <cellStyle name="Обычный 2" xfId="2" xr:uid="{00000000-0005-0000-0000-000009000000}"/>
    <cellStyle name="Обычный 3" xfId="3" xr:uid="{00000000-0005-0000-0000-00000A000000}"/>
    <cellStyle name="Обычный 4" xfId="5" xr:uid="{00000000-0005-0000-0000-00000B000000}"/>
    <cellStyle name="Обычный 5" xfId="6" xr:uid="{00000000-0005-0000-0000-00000C000000}"/>
    <cellStyle name="Обычный 6" xfId="7" xr:uid="{00000000-0005-0000-0000-00000D000000}"/>
    <cellStyle name="Обычный 7" xfId="8" xr:uid="{00000000-0005-0000-0000-00000E000000}"/>
    <cellStyle name="Обычный 8" xfId="9" xr:uid="{00000000-0005-0000-0000-00000F000000}"/>
    <cellStyle name="Обычный 9" xfId="10" xr:uid="{00000000-0005-0000-0000-000010000000}"/>
    <cellStyle name="Финансовый 2" xfId="4" xr:uid="{00000000-0005-0000-0000-000011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5"/>
  <sheetViews>
    <sheetView tabSelected="1" view="pageBreakPreview" topLeftCell="A61" zoomScale="85" zoomScaleNormal="85" zoomScaleSheetLayoutView="85" workbookViewId="0">
      <selection sqref="A1:XFD1048576"/>
    </sheetView>
  </sheetViews>
  <sheetFormatPr defaultColWidth="34" defaultRowHeight="12.75" x14ac:dyDescent="0.2"/>
  <cols>
    <col min="1" max="1" width="5.42578125" style="3" customWidth="1"/>
    <col min="2" max="2" width="34" style="3"/>
    <col min="3" max="3" width="10.5703125" style="3" customWidth="1"/>
    <col min="4" max="4" width="9.42578125" style="3" customWidth="1"/>
    <col min="5" max="5" width="10.5703125" style="3" customWidth="1"/>
    <col min="6" max="6" width="11.140625" style="3" customWidth="1"/>
    <col min="7" max="7" width="9.28515625" style="3" customWidth="1"/>
    <col min="8" max="8" width="10.7109375" style="3" customWidth="1"/>
    <col min="9" max="9" width="13.5703125" style="3" customWidth="1"/>
    <col min="10" max="10" width="9.42578125" style="3" customWidth="1"/>
    <col min="11" max="11" width="13.140625" style="3" customWidth="1"/>
    <col min="12" max="16384" width="34" style="3"/>
  </cols>
  <sheetData>
    <row r="1" spans="1:11" x14ac:dyDescent="0.2">
      <c r="H1" s="32" t="s">
        <v>56</v>
      </c>
      <c r="I1" s="32"/>
      <c r="J1" s="32"/>
      <c r="K1" s="32"/>
    </row>
    <row r="2" spans="1:11" ht="29.45" customHeight="1" x14ac:dyDescent="0.2">
      <c r="H2" s="32" t="s">
        <v>57</v>
      </c>
      <c r="I2" s="32"/>
      <c r="J2" s="32"/>
      <c r="K2" s="32"/>
    </row>
    <row r="3" spans="1:11" ht="18.75" x14ac:dyDescent="0.2">
      <c r="A3" s="33" t="s">
        <v>144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7.45" customHeight="1" x14ac:dyDescent="0.2">
      <c r="A4" s="30" t="s">
        <v>58</v>
      </c>
      <c r="B4" s="30" t="s">
        <v>59</v>
      </c>
      <c r="C4" s="30"/>
      <c r="D4" s="31" t="s">
        <v>60</v>
      </c>
      <c r="E4" s="31"/>
      <c r="F4" s="31"/>
      <c r="G4" s="31"/>
      <c r="H4" s="31"/>
      <c r="I4" s="31"/>
      <c r="J4" s="31"/>
      <c r="K4" s="31"/>
    </row>
    <row r="5" spans="1:11" ht="18" customHeight="1" x14ac:dyDescent="0.2">
      <c r="A5" s="4"/>
      <c r="B5" s="4" t="s">
        <v>61</v>
      </c>
      <c r="C5" s="4"/>
      <c r="D5" s="34" t="s">
        <v>62</v>
      </c>
      <c r="E5" s="34"/>
      <c r="F5" s="34"/>
      <c r="G5" s="34"/>
      <c r="H5" s="34"/>
      <c r="I5" s="34"/>
      <c r="J5" s="34"/>
      <c r="K5" s="34"/>
    </row>
    <row r="6" spans="1:11" ht="17.45" customHeight="1" x14ac:dyDescent="0.2">
      <c r="A6" s="30" t="s">
        <v>63</v>
      </c>
      <c r="B6" s="30" t="s">
        <v>64</v>
      </c>
      <c r="C6" s="30"/>
      <c r="D6" s="31" t="s">
        <v>60</v>
      </c>
      <c r="E6" s="31"/>
      <c r="F6" s="31"/>
      <c r="G6" s="31"/>
      <c r="H6" s="31"/>
      <c r="I6" s="31"/>
      <c r="J6" s="31"/>
      <c r="K6" s="31"/>
    </row>
    <row r="7" spans="1:11" ht="18" customHeight="1" x14ac:dyDescent="0.2">
      <c r="B7" s="4" t="s">
        <v>61</v>
      </c>
      <c r="D7" s="34" t="s">
        <v>65</v>
      </c>
      <c r="E7" s="34"/>
      <c r="F7" s="34"/>
      <c r="G7" s="34"/>
      <c r="H7" s="34"/>
      <c r="I7" s="34"/>
      <c r="J7" s="34"/>
      <c r="K7" s="34"/>
    </row>
    <row r="8" spans="1:11" s="30" customFormat="1" ht="24.6" customHeight="1" x14ac:dyDescent="0.2">
      <c r="A8" s="30" t="s">
        <v>66</v>
      </c>
      <c r="B8" s="30" t="s">
        <v>125</v>
      </c>
      <c r="C8" s="18" t="s">
        <v>124</v>
      </c>
      <c r="D8" s="59" t="s">
        <v>126</v>
      </c>
      <c r="E8" s="59"/>
      <c r="F8" s="59"/>
      <c r="G8" s="59"/>
      <c r="H8" s="59"/>
      <c r="I8" s="59"/>
      <c r="J8" s="59"/>
      <c r="K8" s="59"/>
    </row>
    <row r="9" spans="1:11" s="4" customFormat="1" ht="18.75" x14ac:dyDescent="0.2">
      <c r="A9" s="30"/>
      <c r="B9" s="4" t="s">
        <v>61</v>
      </c>
      <c r="C9" s="5" t="s">
        <v>67</v>
      </c>
    </row>
    <row r="10" spans="1:11" s="4" customFormat="1" ht="43.7" customHeight="1" x14ac:dyDescent="0.2">
      <c r="A10" s="30" t="s">
        <v>68</v>
      </c>
      <c r="B10" s="30" t="s">
        <v>69</v>
      </c>
      <c r="C10" s="60" t="s">
        <v>145</v>
      </c>
      <c r="D10" s="60"/>
      <c r="E10" s="60"/>
      <c r="F10" s="60"/>
      <c r="G10" s="60"/>
      <c r="H10" s="60"/>
      <c r="I10" s="60"/>
      <c r="J10" s="60"/>
      <c r="K10" s="60"/>
    </row>
    <row r="11" spans="1:11" s="4" customFormat="1" ht="16.899999999999999" customHeight="1" x14ac:dyDescent="0.2">
      <c r="A11" s="30" t="s">
        <v>70</v>
      </c>
      <c r="B11" s="37" t="s">
        <v>71</v>
      </c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18" customHeight="1" x14ac:dyDescent="0.2">
      <c r="A12" s="38" t="s">
        <v>72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</row>
    <row r="13" spans="1:11" ht="16.899999999999999" customHeight="1" x14ac:dyDescent="0.2">
      <c r="A13" s="35" t="s">
        <v>0</v>
      </c>
      <c r="B13" s="35" t="s">
        <v>1</v>
      </c>
      <c r="C13" s="36" t="s">
        <v>2</v>
      </c>
      <c r="D13" s="36"/>
      <c r="E13" s="36"/>
      <c r="F13" s="36" t="s">
        <v>3</v>
      </c>
      <c r="G13" s="36"/>
      <c r="H13" s="36"/>
      <c r="I13" s="36" t="s">
        <v>4</v>
      </c>
      <c r="J13" s="36"/>
      <c r="K13" s="36"/>
    </row>
    <row r="14" spans="1:11" ht="22.5" x14ac:dyDescent="0.2">
      <c r="A14" s="35"/>
      <c r="B14" s="35"/>
      <c r="C14" s="6" t="s">
        <v>73</v>
      </c>
      <c r="D14" s="6" t="s">
        <v>74</v>
      </c>
      <c r="E14" s="6" t="s">
        <v>75</v>
      </c>
      <c r="F14" s="6" t="s">
        <v>73</v>
      </c>
      <c r="G14" s="6" t="s">
        <v>76</v>
      </c>
      <c r="H14" s="6" t="s">
        <v>75</v>
      </c>
      <c r="I14" s="6" t="s">
        <v>77</v>
      </c>
      <c r="J14" s="6" t="s">
        <v>78</v>
      </c>
      <c r="K14" s="6" t="s">
        <v>75</v>
      </c>
    </row>
    <row r="15" spans="1:11" s="7" customFormat="1" ht="11.25" x14ac:dyDescent="0.2">
      <c r="A15" s="6"/>
      <c r="B15" s="6"/>
      <c r="C15" s="6" t="s">
        <v>79</v>
      </c>
      <c r="D15" s="6" t="s">
        <v>80</v>
      </c>
      <c r="E15" s="6" t="s">
        <v>81</v>
      </c>
      <c r="F15" s="6" t="s">
        <v>82</v>
      </c>
      <c r="G15" s="6" t="s">
        <v>83</v>
      </c>
      <c r="H15" s="6" t="s">
        <v>84</v>
      </c>
      <c r="I15" s="6" t="s">
        <v>85</v>
      </c>
      <c r="J15" s="6" t="s">
        <v>86</v>
      </c>
      <c r="K15" s="6" t="s">
        <v>87</v>
      </c>
    </row>
    <row r="16" spans="1:11" s="5" customFormat="1" ht="15" x14ac:dyDescent="0.2">
      <c r="A16" s="20" t="s">
        <v>5</v>
      </c>
      <c r="B16" s="25" t="s">
        <v>111</v>
      </c>
      <c r="C16" s="61">
        <v>4.53</v>
      </c>
      <c r="D16" s="61"/>
      <c r="E16" s="61">
        <f>C16+D16</f>
        <v>4.53</v>
      </c>
      <c r="F16" s="61">
        <v>4.5279999999999996</v>
      </c>
      <c r="G16" s="61"/>
      <c r="H16" s="61">
        <f>F16+G16</f>
        <v>4.5279999999999996</v>
      </c>
      <c r="I16" s="61">
        <f>F16-C16</f>
        <v>-2.0000000000006679E-3</v>
      </c>
      <c r="J16" s="61">
        <f>G16-D16</f>
        <v>0</v>
      </c>
      <c r="K16" s="61">
        <f>I16+J16</f>
        <v>-2.0000000000006679E-3</v>
      </c>
    </row>
    <row r="17" spans="1:11" ht="22.15" customHeight="1" x14ac:dyDescent="0.2">
      <c r="A17" s="38" t="s">
        <v>119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ht="15.75" x14ac:dyDescent="0.2">
      <c r="A18" s="23"/>
      <c r="B18" s="23" t="s">
        <v>6</v>
      </c>
      <c r="C18" s="23"/>
      <c r="D18" s="23"/>
      <c r="E18" s="23"/>
      <c r="F18" s="23"/>
      <c r="G18" s="23"/>
      <c r="H18" s="23"/>
      <c r="I18" s="23"/>
      <c r="J18" s="23"/>
      <c r="K18" s="23"/>
    </row>
    <row r="19" spans="1:11" ht="25.7" customHeight="1" x14ac:dyDescent="0.2">
      <c r="A19" s="20">
        <v>1</v>
      </c>
      <c r="B19" s="22" t="s">
        <v>127</v>
      </c>
      <c r="C19" s="61">
        <v>4.53</v>
      </c>
      <c r="D19" s="61"/>
      <c r="E19" s="61">
        <f>C19+D19</f>
        <v>4.53</v>
      </c>
      <c r="F19" s="61">
        <v>4.5279999999999996</v>
      </c>
      <c r="G19" s="61"/>
      <c r="H19" s="61">
        <f>F19+G19</f>
        <v>4.5279999999999996</v>
      </c>
      <c r="I19" s="61">
        <f>F19-C19</f>
        <v>-2.0000000000006679E-3</v>
      </c>
      <c r="J19" s="61">
        <f>G19-D19</f>
        <v>0</v>
      </c>
      <c r="K19" s="62">
        <f t="shared" ref="K19" si="0">I19+J19</f>
        <v>-2.0000000000006679E-3</v>
      </c>
    </row>
    <row r="20" spans="1:11" ht="21.6" customHeight="1" x14ac:dyDescent="0.2">
      <c r="A20" s="38" t="s">
        <v>91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</row>
    <row r="21" spans="1:11" ht="36" x14ac:dyDescent="0.2">
      <c r="A21" s="23" t="s">
        <v>7</v>
      </c>
      <c r="B21" s="23" t="s">
        <v>8</v>
      </c>
      <c r="C21" s="8" t="s">
        <v>88</v>
      </c>
      <c r="D21" s="8" t="s">
        <v>89</v>
      </c>
      <c r="E21" s="8" t="s">
        <v>90</v>
      </c>
    </row>
    <row r="22" spans="1:11" ht="15" x14ac:dyDescent="0.2">
      <c r="A22" s="23" t="s">
        <v>5</v>
      </c>
      <c r="B22" s="23" t="s">
        <v>10</v>
      </c>
      <c r="C22" s="23" t="s">
        <v>11</v>
      </c>
      <c r="D22" s="23"/>
      <c r="E22" s="23" t="s">
        <v>11</v>
      </c>
    </row>
    <row r="23" spans="1:11" ht="15" x14ac:dyDescent="0.2">
      <c r="A23" s="23"/>
      <c r="B23" s="23" t="s">
        <v>12</v>
      </c>
      <c r="C23" s="23"/>
      <c r="D23" s="23"/>
      <c r="E23" s="23"/>
    </row>
    <row r="24" spans="1:11" ht="15" x14ac:dyDescent="0.2">
      <c r="A24" s="23" t="s">
        <v>13</v>
      </c>
      <c r="B24" s="23" t="s">
        <v>14</v>
      </c>
      <c r="C24" s="23" t="s">
        <v>11</v>
      </c>
      <c r="D24" s="23"/>
      <c r="E24" s="23" t="s">
        <v>11</v>
      </c>
    </row>
    <row r="25" spans="1:11" ht="15" x14ac:dyDescent="0.2">
      <c r="A25" s="23" t="s">
        <v>15</v>
      </c>
      <c r="B25" s="23" t="s">
        <v>16</v>
      </c>
      <c r="C25" s="23" t="s">
        <v>11</v>
      </c>
      <c r="D25" s="23"/>
      <c r="E25" s="23" t="s">
        <v>11</v>
      </c>
    </row>
    <row r="26" spans="1:11" x14ac:dyDescent="0.2">
      <c r="A26" s="35" t="s">
        <v>17</v>
      </c>
      <c r="B26" s="35"/>
      <c r="C26" s="35"/>
      <c r="D26" s="35"/>
      <c r="E26" s="35"/>
    </row>
    <row r="27" spans="1:11" ht="15" x14ac:dyDescent="0.2">
      <c r="A27" s="23" t="s">
        <v>18</v>
      </c>
      <c r="B27" s="23" t="s">
        <v>19</v>
      </c>
      <c r="C27" s="20"/>
      <c r="D27" s="20"/>
      <c r="E27" s="20">
        <f t="shared" ref="E27" si="1">SUM(E29:E32)</f>
        <v>0</v>
      </c>
    </row>
    <row r="28" spans="1:11" ht="15" x14ac:dyDescent="0.2">
      <c r="A28" s="23"/>
      <c r="B28" s="23" t="s">
        <v>12</v>
      </c>
      <c r="C28" s="20"/>
      <c r="D28" s="20"/>
      <c r="E28" s="20"/>
    </row>
    <row r="29" spans="1:11" ht="15" x14ac:dyDescent="0.2">
      <c r="A29" s="23" t="s">
        <v>20</v>
      </c>
      <c r="B29" s="23" t="s">
        <v>14</v>
      </c>
      <c r="C29" s="20"/>
      <c r="D29" s="20"/>
      <c r="E29" s="20">
        <f>C29-D29</f>
        <v>0</v>
      </c>
    </row>
    <row r="30" spans="1:11" ht="15" x14ac:dyDescent="0.2">
      <c r="A30" s="23" t="s">
        <v>21</v>
      </c>
      <c r="B30" s="23" t="s">
        <v>22</v>
      </c>
      <c r="C30" s="20"/>
      <c r="D30" s="20"/>
      <c r="E30" s="20">
        <f t="shared" ref="E30:E32" si="2">C30-D30</f>
        <v>0</v>
      </c>
    </row>
    <row r="31" spans="1:11" ht="15" x14ac:dyDescent="0.2">
      <c r="A31" s="23" t="s">
        <v>23</v>
      </c>
      <c r="B31" s="23" t="s">
        <v>24</v>
      </c>
      <c r="C31" s="20"/>
      <c r="D31" s="20"/>
      <c r="E31" s="20">
        <f t="shared" si="2"/>
        <v>0</v>
      </c>
    </row>
    <row r="32" spans="1:11" ht="15" x14ac:dyDescent="0.2">
      <c r="A32" s="23" t="s">
        <v>25</v>
      </c>
      <c r="B32" s="23" t="s">
        <v>26</v>
      </c>
      <c r="C32" s="20"/>
      <c r="D32" s="20"/>
      <c r="E32" s="20">
        <f t="shared" si="2"/>
        <v>0</v>
      </c>
    </row>
    <row r="33" spans="1:11" x14ac:dyDescent="0.2">
      <c r="A33" s="35" t="s">
        <v>27</v>
      </c>
      <c r="B33" s="35"/>
      <c r="C33" s="35"/>
      <c r="D33" s="35"/>
      <c r="E33" s="35"/>
    </row>
    <row r="34" spans="1:11" ht="15" x14ac:dyDescent="0.2">
      <c r="A34" s="23" t="s">
        <v>28</v>
      </c>
      <c r="B34" s="23" t="s">
        <v>29</v>
      </c>
      <c r="C34" s="23" t="s">
        <v>11</v>
      </c>
      <c r="D34" s="23"/>
      <c r="E34" s="23"/>
    </row>
    <row r="35" spans="1:11" ht="15" x14ac:dyDescent="0.2">
      <c r="A35" s="23"/>
      <c r="B35" s="23" t="s">
        <v>12</v>
      </c>
      <c r="C35" s="23"/>
      <c r="D35" s="23"/>
      <c r="E35" s="23"/>
    </row>
    <row r="36" spans="1:11" ht="15" x14ac:dyDescent="0.2">
      <c r="A36" s="23" t="s">
        <v>30</v>
      </c>
      <c r="B36" s="23" t="s">
        <v>14</v>
      </c>
      <c r="C36" s="23" t="s">
        <v>11</v>
      </c>
      <c r="D36" s="23"/>
      <c r="E36" s="23"/>
    </row>
    <row r="37" spans="1:11" ht="15" x14ac:dyDescent="0.2">
      <c r="A37" s="23" t="s">
        <v>31</v>
      </c>
      <c r="B37" s="23" t="s">
        <v>26</v>
      </c>
      <c r="C37" s="23" t="s">
        <v>11</v>
      </c>
      <c r="D37" s="23"/>
      <c r="E37" s="23"/>
    </row>
    <row r="39" spans="1:11" ht="16.149999999999999" customHeight="1" x14ac:dyDescent="0.2">
      <c r="A39" s="38" t="s">
        <v>128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</row>
    <row r="41" spans="1:11" x14ac:dyDescent="0.2">
      <c r="A41" s="35" t="s">
        <v>7</v>
      </c>
      <c r="B41" s="35" t="s">
        <v>8</v>
      </c>
      <c r="C41" s="35" t="s">
        <v>32</v>
      </c>
      <c r="D41" s="35"/>
      <c r="E41" s="35"/>
      <c r="F41" s="35" t="s">
        <v>33</v>
      </c>
      <c r="G41" s="35"/>
      <c r="H41" s="35"/>
      <c r="I41" s="35" t="s">
        <v>9</v>
      </c>
      <c r="J41" s="35"/>
      <c r="K41" s="35"/>
    </row>
    <row r="42" spans="1:11" ht="22.9" customHeight="1" x14ac:dyDescent="0.2">
      <c r="A42" s="35"/>
      <c r="B42" s="35"/>
      <c r="C42" s="6" t="s">
        <v>120</v>
      </c>
      <c r="D42" s="6" t="s">
        <v>110</v>
      </c>
      <c r="E42" s="6" t="s">
        <v>75</v>
      </c>
      <c r="F42" s="6" t="s">
        <v>120</v>
      </c>
      <c r="G42" s="6" t="s">
        <v>110</v>
      </c>
      <c r="H42" s="6" t="s">
        <v>75</v>
      </c>
      <c r="I42" s="6" t="s">
        <v>120</v>
      </c>
      <c r="J42" s="6" t="s">
        <v>110</v>
      </c>
      <c r="K42" s="6" t="s">
        <v>75</v>
      </c>
    </row>
    <row r="43" spans="1:11" s="9" customFormat="1" ht="14.25" x14ac:dyDescent="0.2">
      <c r="A43" s="26">
        <v>1</v>
      </c>
      <c r="B43" s="24" t="s">
        <v>129</v>
      </c>
      <c r="C43" s="40"/>
      <c r="D43" s="40"/>
      <c r="E43" s="40"/>
      <c r="F43" s="40"/>
      <c r="G43" s="40"/>
      <c r="H43" s="40"/>
      <c r="I43" s="40"/>
      <c r="J43" s="40"/>
      <c r="K43" s="40"/>
    </row>
    <row r="44" spans="1:11" s="10" customFormat="1" ht="24" x14ac:dyDescent="0.2">
      <c r="A44" s="28"/>
      <c r="B44" s="11" t="s">
        <v>130</v>
      </c>
      <c r="C44" s="63">
        <v>4530</v>
      </c>
      <c r="D44" s="14"/>
      <c r="E44" s="14">
        <f>C44+D44</f>
        <v>4530</v>
      </c>
      <c r="F44" s="14">
        <v>4528.2</v>
      </c>
      <c r="G44" s="14"/>
      <c r="H44" s="14">
        <f>F44+G44</f>
        <v>4528.2</v>
      </c>
      <c r="I44" s="63">
        <f>C44-F44</f>
        <v>1.8000000000001819</v>
      </c>
      <c r="J44" s="64">
        <f>G44-D44</f>
        <v>0</v>
      </c>
      <c r="K44" s="63">
        <f>I44+J44</f>
        <v>1.8000000000001819</v>
      </c>
    </row>
    <row r="45" spans="1:11" ht="15" customHeight="1" x14ac:dyDescent="0.2">
      <c r="A45" s="41" t="s">
        <v>152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</row>
    <row r="46" spans="1:11" s="9" customFormat="1" ht="14.25" x14ac:dyDescent="0.2">
      <c r="A46" s="29" t="s">
        <v>94</v>
      </c>
      <c r="B46" s="29" t="s">
        <v>95</v>
      </c>
      <c r="C46" s="43"/>
      <c r="D46" s="43"/>
      <c r="E46" s="43"/>
      <c r="F46" s="43"/>
      <c r="G46" s="43"/>
      <c r="H46" s="43"/>
      <c r="I46" s="43"/>
      <c r="J46" s="43"/>
      <c r="K46" s="43"/>
    </row>
    <row r="47" spans="1:11" s="10" customFormat="1" x14ac:dyDescent="0.2">
      <c r="A47" s="28"/>
      <c r="B47" s="11" t="s">
        <v>131</v>
      </c>
      <c r="C47" s="14">
        <v>449</v>
      </c>
      <c r="D47" s="14"/>
      <c r="E47" s="14">
        <f>C47+D47</f>
        <v>449</v>
      </c>
      <c r="F47" s="14">
        <v>449</v>
      </c>
      <c r="G47" s="14"/>
      <c r="H47" s="14">
        <f>F47+G47</f>
        <v>449</v>
      </c>
      <c r="I47" s="64">
        <f>F47-C47</f>
        <v>0</v>
      </c>
      <c r="J47" s="64">
        <f>G47-D47</f>
        <v>0</v>
      </c>
      <c r="K47" s="64">
        <f>I47+J47</f>
        <v>0</v>
      </c>
    </row>
    <row r="48" spans="1:11" s="10" customFormat="1" x14ac:dyDescent="0.2">
      <c r="A48" s="28"/>
      <c r="B48" s="11" t="s">
        <v>146</v>
      </c>
      <c r="C48" s="14">
        <v>196</v>
      </c>
      <c r="D48" s="14"/>
      <c r="E48" s="14">
        <f t="shared" ref="E48:E49" si="3">C48+D48</f>
        <v>196</v>
      </c>
      <c r="F48" s="14">
        <v>196</v>
      </c>
      <c r="G48" s="14"/>
      <c r="H48" s="14">
        <f t="shared" ref="H48:H49" si="4">F48+G48</f>
        <v>196</v>
      </c>
      <c r="I48" s="64"/>
      <c r="J48" s="64"/>
      <c r="K48" s="64">
        <f t="shared" ref="K48:K49" si="5">I48+J48</f>
        <v>0</v>
      </c>
    </row>
    <row r="49" spans="1:11" s="10" customFormat="1" x14ac:dyDescent="0.2">
      <c r="A49" s="28"/>
      <c r="B49" s="11" t="s">
        <v>147</v>
      </c>
      <c r="C49" s="14">
        <v>253</v>
      </c>
      <c r="D49" s="14"/>
      <c r="E49" s="14">
        <f t="shared" si="3"/>
        <v>253</v>
      </c>
      <c r="F49" s="14">
        <v>253</v>
      </c>
      <c r="G49" s="14"/>
      <c r="H49" s="14">
        <f t="shared" si="4"/>
        <v>253</v>
      </c>
      <c r="I49" s="64"/>
      <c r="J49" s="64"/>
      <c r="K49" s="64">
        <f t="shared" si="5"/>
        <v>0</v>
      </c>
    </row>
    <row r="50" spans="1:11" s="10" customFormat="1" x14ac:dyDescent="0.2">
      <c r="A50" s="28"/>
      <c r="B50" s="11" t="s">
        <v>132</v>
      </c>
      <c r="C50" s="14">
        <v>182</v>
      </c>
      <c r="D50" s="14"/>
      <c r="E50" s="14">
        <f>C50+D50</f>
        <v>182</v>
      </c>
      <c r="F50" s="14">
        <v>182</v>
      </c>
      <c r="G50" s="14"/>
      <c r="H50" s="14">
        <f>F50+G50</f>
        <v>182</v>
      </c>
      <c r="I50" s="64">
        <f>F50-C50</f>
        <v>0</v>
      </c>
      <c r="J50" s="64">
        <f>G50-D50</f>
        <v>0</v>
      </c>
      <c r="K50" s="64">
        <f>I50+J50</f>
        <v>0</v>
      </c>
    </row>
    <row r="51" spans="1:11" s="10" customFormat="1" x14ac:dyDescent="0.2">
      <c r="A51" s="28"/>
      <c r="B51" s="11" t="s">
        <v>146</v>
      </c>
      <c r="C51" s="14">
        <v>75</v>
      </c>
      <c r="D51" s="14"/>
      <c r="E51" s="14">
        <f>C51+D51</f>
        <v>75</v>
      </c>
      <c r="F51" s="14">
        <v>75</v>
      </c>
      <c r="G51" s="14"/>
      <c r="H51" s="14">
        <f>F51+G51</f>
        <v>75</v>
      </c>
      <c r="I51" s="64">
        <f t="shared" ref="I51:I52" si="6">F51-C51</f>
        <v>0</v>
      </c>
      <c r="J51" s="64">
        <f t="shared" ref="J51:J52" si="7">G51-D51</f>
        <v>0</v>
      </c>
      <c r="K51" s="64">
        <f t="shared" ref="K51:K52" si="8">I51+J51</f>
        <v>0</v>
      </c>
    </row>
    <row r="52" spans="1:11" s="10" customFormat="1" x14ac:dyDescent="0.2">
      <c r="A52" s="28"/>
      <c r="B52" s="11" t="s">
        <v>148</v>
      </c>
      <c r="C52" s="14">
        <v>107</v>
      </c>
      <c r="D52" s="14"/>
      <c r="E52" s="14">
        <f>C52+D52</f>
        <v>107</v>
      </c>
      <c r="F52" s="14">
        <v>107</v>
      </c>
      <c r="G52" s="14"/>
      <c r="H52" s="14">
        <f>F52+G52</f>
        <v>107</v>
      </c>
      <c r="I52" s="64">
        <f t="shared" si="6"/>
        <v>0</v>
      </c>
      <c r="J52" s="64">
        <f t="shared" si="7"/>
        <v>0</v>
      </c>
      <c r="K52" s="64">
        <f t="shared" si="8"/>
        <v>0</v>
      </c>
    </row>
    <row r="53" spans="1:11" ht="15" customHeight="1" x14ac:dyDescent="0.2">
      <c r="A53" s="41" t="s">
        <v>118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</row>
    <row r="54" spans="1:11" s="9" customFormat="1" ht="14.25" x14ac:dyDescent="0.2">
      <c r="A54" s="29" t="s">
        <v>96</v>
      </c>
      <c r="B54" s="29" t="s">
        <v>97</v>
      </c>
      <c r="C54" s="43"/>
      <c r="D54" s="43"/>
      <c r="E54" s="43"/>
      <c r="F54" s="43"/>
      <c r="G54" s="43"/>
      <c r="H54" s="43"/>
      <c r="I54" s="43"/>
      <c r="J54" s="43"/>
      <c r="K54" s="43"/>
    </row>
    <row r="55" spans="1:11" s="10" customFormat="1" x14ac:dyDescent="0.2">
      <c r="A55" s="28"/>
      <c r="B55" s="12" t="s">
        <v>149</v>
      </c>
      <c r="C55" s="14">
        <v>10.09</v>
      </c>
      <c r="D55" s="14"/>
      <c r="E55" s="14">
        <f t="shared" ref="E55" si="9">C55+D55</f>
        <v>10.09</v>
      </c>
      <c r="F55" s="14">
        <v>10.09</v>
      </c>
      <c r="G55" s="14"/>
      <c r="H55" s="14">
        <f t="shared" ref="H55" si="10">F55+G55</f>
        <v>10.09</v>
      </c>
      <c r="I55" s="64">
        <f>F55-C55</f>
        <v>0</v>
      </c>
      <c r="J55" s="64">
        <f>G55-D55</f>
        <v>0</v>
      </c>
      <c r="K55" s="64">
        <f>I55+J55</f>
        <v>0</v>
      </c>
    </row>
    <row r="56" spans="1:11" ht="28.35" customHeight="1" x14ac:dyDescent="0.2">
      <c r="A56" s="41" t="s">
        <v>118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11" s="9" customFormat="1" ht="14.25" x14ac:dyDescent="0.2">
      <c r="A57" s="26">
        <v>4</v>
      </c>
      <c r="B57" s="24" t="s">
        <v>117</v>
      </c>
      <c r="C57" s="40"/>
      <c r="D57" s="40"/>
      <c r="E57" s="40"/>
      <c r="F57" s="40"/>
      <c r="G57" s="40"/>
      <c r="H57" s="40"/>
      <c r="I57" s="40"/>
      <c r="J57" s="40"/>
      <c r="K57" s="40"/>
    </row>
    <row r="58" spans="1:11" s="10" customFormat="1" ht="27" customHeight="1" x14ac:dyDescent="0.2">
      <c r="A58" s="28"/>
      <c r="B58" s="11" t="s">
        <v>150</v>
      </c>
      <c r="C58" s="14">
        <v>39</v>
      </c>
      <c r="D58" s="14"/>
      <c r="E58" s="14">
        <f t="shared" ref="E58" si="11">C58+D58</f>
        <v>39</v>
      </c>
      <c r="F58" s="14">
        <v>39</v>
      </c>
      <c r="G58" s="14"/>
      <c r="H58" s="14">
        <f t="shared" ref="H58" si="12">F58+G58</f>
        <v>39</v>
      </c>
      <c r="I58" s="64">
        <f t="shared" ref="I58:J58" si="13">F58-C58</f>
        <v>0</v>
      </c>
      <c r="J58" s="64">
        <f t="shared" si="13"/>
        <v>0</v>
      </c>
      <c r="K58" s="64">
        <f t="shared" ref="K58" si="14">I58+J58</f>
        <v>0</v>
      </c>
    </row>
    <row r="59" spans="1:11" ht="19.5" customHeight="1" x14ac:dyDescent="0.2">
      <c r="A59" s="45" t="s">
        <v>153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</row>
    <row r="60" spans="1:11" ht="33" customHeight="1" x14ac:dyDescent="0.2">
      <c r="A60" s="46" t="s">
        <v>98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14.45" customHeight="1" x14ac:dyDescent="0.2">
      <c r="A61" s="65" t="s">
        <v>113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</row>
    <row r="62" spans="1:11" ht="13.15" customHeight="1" x14ac:dyDescent="0.2">
      <c r="A62" s="48" t="s">
        <v>99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</row>
    <row r="63" spans="1:11" ht="18" customHeight="1" x14ac:dyDescent="0.2">
      <c r="A63" s="65" t="s">
        <v>123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</row>
    <row r="64" spans="1:11" ht="17.45" customHeight="1" x14ac:dyDescent="0.2">
      <c r="A64" s="38" t="s">
        <v>141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ht="28.5" customHeight="1" x14ac:dyDescent="0.2">
      <c r="A65" s="35" t="s">
        <v>7</v>
      </c>
      <c r="B65" s="35" t="s">
        <v>8</v>
      </c>
      <c r="C65" s="36" t="s">
        <v>37</v>
      </c>
      <c r="D65" s="36"/>
      <c r="E65" s="36"/>
      <c r="F65" s="36" t="s">
        <v>38</v>
      </c>
      <c r="G65" s="36"/>
      <c r="H65" s="36"/>
      <c r="I65" s="49" t="s">
        <v>100</v>
      </c>
      <c r="J65" s="36"/>
      <c r="K65" s="36"/>
    </row>
    <row r="66" spans="1:11" s="7" customFormat="1" ht="20.65" customHeight="1" x14ac:dyDescent="0.2">
      <c r="A66" s="35"/>
      <c r="B66" s="35"/>
      <c r="C66" s="6" t="s">
        <v>73</v>
      </c>
      <c r="D66" s="6" t="s">
        <v>74</v>
      </c>
      <c r="E66" s="6" t="s">
        <v>75</v>
      </c>
      <c r="F66" s="6" t="s">
        <v>73</v>
      </c>
      <c r="G66" s="6" t="s">
        <v>74</v>
      </c>
      <c r="H66" s="6" t="s">
        <v>75</v>
      </c>
      <c r="I66" s="6" t="s">
        <v>73</v>
      </c>
      <c r="J66" s="6" t="s">
        <v>74</v>
      </c>
      <c r="K66" s="6" t="s">
        <v>75</v>
      </c>
    </row>
    <row r="67" spans="1:11" ht="15" x14ac:dyDescent="0.2">
      <c r="A67" s="28"/>
      <c r="B67" s="28" t="s">
        <v>39</v>
      </c>
      <c r="C67" s="66">
        <v>11.613</v>
      </c>
      <c r="D67" s="66"/>
      <c r="E67" s="66">
        <f>C67+D67</f>
        <v>11.613</v>
      </c>
      <c r="F67" s="66">
        <v>4.5279999999999996</v>
      </c>
      <c r="G67" s="66">
        <f>G16</f>
        <v>0</v>
      </c>
      <c r="H67" s="66">
        <f>F67+G67</f>
        <v>4.5279999999999996</v>
      </c>
      <c r="I67" s="67">
        <f>F67/C67*100</f>
        <v>38.99078618789288</v>
      </c>
      <c r="J67" s="67"/>
      <c r="K67" s="67">
        <f>H67/E67*100</f>
        <v>38.99078618789288</v>
      </c>
    </row>
    <row r="68" spans="1:11" ht="33.75" customHeight="1" x14ac:dyDescent="0.2">
      <c r="A68" s="44" t="s">
        <v>154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</row>
    <row r="69" spans="1:11" ht="15" x14ac:dyDescent="0.2">
      <c r="A69" s="28"/>
      <c r="B69" s="28" t="s">
        <v>12</v>
      </c>
      <c r="C69" s="28"/>
      <c r="D69" s="28"/>
      <c r="E69" s="28"/>
      <c r="F69" s="13"/>
      <c r="G69" s="13"/>
      <c r="H69" s="13"/>
      <c r="I69" s="13"/>
      <c r="J69" s="13"/>
      <c r="K69" s="13"/>
    </row>
    <row r="70" spans="1:11" ht="21" customHeight="1" x14ac:dyDescent="0.2">
      <c r="A70" s="14">
        <v>1</v>
      </c>
      <c r="B70" s="22" t="s">
        <v>127</v>
      </c>
      <c r="C70" s="66">
        <v>11.613</v>
      </c>
      <c r="D70" s="66"/>
      <c r="E70" s="66">
        <f>C70+D70</f>
        <v>11.613</v>
      </c>
      <c r="F70" s="66">
        <v>4.5279999999999996</v>
      </c>
      <c r="G70" s="66"/>
      <c r="H70" s="66">
        <f>F70+G70</f>
        <v>4.5279999999999996</v>
      </c>
      <c r="I70" s="62">
        <f>F70/C70*100</f>
        <v>38.99078618789288</v>
      </c>
      <c r="J70" s="62"/>
      <c r="K70" s="62">
        <f>H70/E70*100</f>
        <v>38.99078618789288</v>
      </c>
    </row>
    <row r="71" spans="1:11" ht="30.6" customHeight="1" x14ac:dyDescent="0.2">
      <c r="A71" s="51" t="s">
        <v>102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 ht="15" customHeight="1" x14ac:dyDescent="0.2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</row>
    <row r="73" spans="1:11" s="9" customFormat="1" ht="14.25" x14ac:dyDescent="0.2">
      <c r="A73" s="26" t="s">
        <v>92</v>
      </c>
      <c r="B73" s="26" t="s">
        <v>93</v>
      </c>
      <c r="C73" s="20"/>
      <c r="D73" s="20"/>
      <c r="E73" s="20"/>
      <c r="F73" s="20"/>
      <c r="G73" s="20"/>
      <c r="H73" s="20"/>
      <c r="I73" s="69"/>
      <c r="J73" s="69"/>
      <c r="K73" s="69"/>
    </row>
    <row r="74" spans="1:11" s="15" customFormat="1" ht="23.1" customHeight="1" x14ac:dyDescent="0.2">
      <c r="A74" s="28"/>
      <c r="B74" s="11" t="s">
        <v>130</v>
      </c>
      <c r="C74" s="14">
        <v>11613</v>
      </c>
      <c r="D74" s="14"/>
      <c r="E74" s="14">
        <f t="shared" ref="E74" si="15">C74+D74</f>
        <v>11613</v>
      </c>
      <c r="F74" s="14">
        <v>4528.2</v>
      </c>
      <c r="G74" s="14"/>
      <c r="H74" s="14">
        <f t="shared" ref="H74" si="16">F74+G74</f>
        <v>4528.2</v>
      </c>
      <c r="I74" s="62">
        <f>F74/C74*100</f>
        <v>38.992508395763366</v>
      </c>
      <c r="J74" s="62"/>
      <c r="K74" s="62">
        <f>H74/E74*100</f>
        <v>38.992508395763366</v>
      </c>
    </row>
    <row r="75" spans="1:11" s="9" customFormat="1" ht="14.25" x14ac:dyDescent="0.2">
      <c r="A75" s="26" t="s">
        <v>94</v>
      </c>
      <c r="B75" s="26" t="s">
        <v>95</v>
      </c>
      <c r="C75" s="21"/>
      <c r="D75" s="21"/>
      <c r="E75" s="21"/>
      <c r="F75" s="21"/>
      <c r="G75" s="21"/>
      <c r="H75" s="21"/>
      <c r="I75" s="62"/>
      <c r="J75" s="62"/>
      <c r="K75" s="62"/>
    </row>
    <row r="76" spans="1:11" s="16" customFormat="1" ht="19.149999999999999" customHeight="1" x14ac:dyDescent="0.2">
      <c r="A76" s="28"/>
      <c r="B76" s="11" t="s">
        <v>131</v>
      </c>
      <c r="C76" s="14">
        <v>1030</v>
      </c>
      <c r="D76" s="14"/>
      <c r="E76" s="14">
        <f t="shared" ref="E76:E79" si="17">C76+D76</f>
        <v>1030</v>
      </c>
      <c r="F76" s="14">
        <v>449</v>
      </c>
      <c r="G76" s="14"/>
      <c r="H76" s="14">
        <f t="shared" ref="H76:H81" si="18">F76+G76</f>
        <v>449</v>
      </c>
      <c r="I76" s="62">
        <f t="shared" ref="I75:I94" si="19">F76/C76*100</f>
        <v>43.592233009708735</v>
      </c>
      <c r="J76" s="62"/>
      <c r="K76" s="62">
        <f t="shared" ref="K75:K94" si="20">H76/E76*100</f>
        <v>43.592233009708735</v>
      </c>
    </row>
    <row r="77" spans="1:11" s="16" customFormat="1" ht="19.149999999999999" customHeight="1" x14ac:dyDescent="0.2">
      <c r="A77" s="28"/>
      <c r="B77" s="11" t="s">
        <v>146</v>
      </c>
      <c r="C77" s="14"/>
      <c r="D77" s="14"/>
      <c r="E77" s="14"/>
      <c r="F77" s="14">
        <v>196</v>
      </c>
      <c r="G77" s="14"/>
      <c r="H77" s="14">
        <f t="shared" si="18"/>
        <v>196</v>
      </c>
      <c r="I77" s="62"/>
      <c r="J77" s="62"/>
      <c r="K77" s="62"/>
    </row>
    <row r="78" spans="1:11" s="16" customFormat="1" ht="19.149999999999999" customHeight="1" x14ac:dyDescent="0.2">
      <c r="A78" s="28"/>
      <c r="B78" s="11" t="s">
        <v>147</v>
      </c>
      <c r="C78" s="14"/>
      <c r="D78" s="14"/>
      <c r="E78" s="14"/>
      <c r="F78" s="14">
        <v>253</v>
      </c>
      <c r="G78" s="14"/>
      <c r="H78" s="14">
        <f t="shared" si="18"/>
        <v>253</v>
      </c>
      <c r="I78" s="62"/>
      <c r="J78" s="62"/>
      <c r="K78" s="62"/>
    </row>
    <row r="79" spans="1:11" s="16" customFormat="1" ht="19.149999999999999" customHeight="1" x14ac:dyDescent="0.2">
      <c r="A79" s="28"/>
      <c r="B79" s="11" t="s">
        <v>132</v>
      </c>
      <c r="C79" s="14">
        <v>163</v>
      </c>
      <c r="D79" s="14"/>
      <c r="E79" s="14">
        <f t="shared" si="17"/>
        <v>163</v>
      </c>
      <c r="F79" s="14">
        <v>182</v>
      </c>
      <c r="G79" s="14"/>
      <c r="H79" s="14">
        <f t="shared" si="18"/>
        <v>182</v>
      </c>
      <c r="I79" s="62">
        <f t="shared" si="19"/>
        <v>111.65644171779141</v>
      </c>
      <c r="J79" s="62"/>
      <c r="K79" s="62">
        <f t="shared" si="20"/>
        <v>111.65644171779141</v>
      </c>
    </row>
    <row r="80" spans="1:11" s="16" customFormat="1" ht="19.149999999999999" customHeight="1" x14ac:dyDescent="0.2">
      <c r="A80" s="28"/>
      <c r="B80" s="11" t="s">
        <v>146</v>
      </c>
      <c r="C80" s="14"/>
      <c r="D80" s="14"/>
      <c r="E80" s="14"/>
      <c r="F80" s="14">
        <v>75</v>
      </c>
      <c r="G80" s="14"/>
      <c r="H80" s="14">
        <f t="shared" si="18"/>
        <v>75</v>
      </c>
      <c r="I80" s="62"/>
      <c r="J80" s="62"/>
      <c r="K80" s="62"/>
    </row>
    <row r="81" spans="1:11" s="16" customFormat="1" ht="19.149999999999999" customHeight="1" x14ac:dyDescent="0.2">
      <c r="A81" s="28"/>
      <c r="B81" s="11" t="s">
        <v>147</v>
      </c>
      <c r="C81" s="14"/>
      <c r="D81" s="14"/>
      <c r="E81" s="14"/>
      <c r="F81" s="14">
        <v>107</v>
      </c>
      <c r="G81" s="14"/>
      <c r="H81" s="14">
        <f t="shared" si="18"/>
        <v>107</v>
      </c>
      <c r="I81" s="62"/>
      <c r="J81" s="62"/>
      <c r="K81" s="62"/>
    </row>
    <row r="82" spans="1:11" s="17" customFormat="1" ht="14.25" x14ac:dyDescent="0.2">
      <c r="A82" s="29" t="s">
        <v>96</v>
      </c>
      <c r="B82" s="29" t="s">
        <v>97</v>
      </c>
      <c r="C82" s="70"/>
      <c r="D82" s="70"/>
      <c r="E82" s="70"/>
      <c r="F82" s="70"/>
      <c r="G82" s="70"/>
      <c r="H82" s="70"/>
      <c r="I82" s="62"/>
      <c r="J82" s="62"/>
      <c r="K82" s="62"/>
    </row>
    <row r="83" spans="1:11" s="16" customFormat="1" ht="28.9" customHeight="1" x14ac:dyDescent="0.2">
      <c r="A83" s="28"/>
      <c r="B83" s="12" t="s">
        <v>133</v>
      </c>
      <c r="C83" s="14">
        <v>10</v>
      </c>
      <c r="D83" s="14"/>
      <c r="E83" s="14">
        <f t="shared" ref="E83:E90" si="21">C83+D83</f>
        <v>10</v>
      </c>
      <c r="F83" s="14"/>
      <c r="G83" s="14"/>
      <c r="H83" s="14">
        <f t="shared" ref="H83:H90" si="22">F83+G83</f>
        <v>0</v>
      </c>
      <c r="I83" s="62">
        <f t="shared" si="19"/>
        <v>0</v>
      </c>
      <c r="J83" s="62"/>
      <c r="K83" s="62">
        <f t="shared" si="20"/>
        <v>0</v>
      </c>
    </row>
    <row r="84" spans="1:11" s="16" customFormat="1" ht="28.9" customHeight="1" x14ac:dyDescent="0.2">
      <c r="A84" s="28"/>
      <c r="B84" s="12" t="s">
        <v>134</v>
      </c>
      <c r="C84" s="14">
        <v>300</v>
      </c>
      <c r="D84" s="14"/>
      <c r="E84" s="14">
        <f t="shared" si="21"/>
        <v>300</v>
      </c>
      <c r="F84" s="14"/>
      <c r="G84" s="14"/>
      <c r="H84" s="14">
        <f t="shared" si="22"/>
        <v>0</v>
      </c>
      <c r="I84" s="62">
        <f t="shared" si="19"/>
        <v>0</v>
      </c>
      <c r="J84" s="62"/>
      <c r="K84" s="62">
        <f t="shared" si="20"/>
        <v>0</v>
      </c>
    </row>
    <row r="85" spans="1:11" s="16" customFormat="1" ht="28.9" customHeight="1" x14ac:dyDescent="0.2">
      <c r="A85" s="28"/>
      <c r="B85" s="12" t="s">
        <v>142</v>
      </c>
      <c r="C85" s="14">
        <v>297</v>
      </c>
      <c r="D85" s="14"/>
      <c r="E85" s="14">
        <f t="shared" si="21"/>
        <v>297</v>
      </c>
      <c r="F85" s="14"/>
      <c r="G85" s="14"/>
      <c r="H85" s="14">
        <f t="shared" si="22"/>
        <v>0</v>
      </c>
      <c r="I85" s="62">
        <f t="shared" si="19"/>
        <v>0</v>
      </c>
      <c r="J85" s="62"/>
      <c r="K85" s="62">
        <f t="shared" si="20"/>
        <v>0</v>
      </c>
    </row>
    <row r="86" spans="1:11" s="16" customFormat="1" ht="28.9" customHeight="1" x14ac:dyDescent="0.2">
      <c r="A86" s="28"/>
      <c r="B86" s="12" t="s">
        <v>135</v>
      </c>
      <c r="C86" s="14">
        <v>337</v>
      </c>
      <c r="D86" s="14"/>
      <c r="E86" s="14">
        <f t="shared" si="21"/>
        <v>337</v>
      </c>
      <c r="F86" s="14"/>
      <c r="G86" s="14"/>
      <c r="H86" s="14">
        <f t="shared" si="22"/>
        <v>0</v>
      </c>
      <c r="I86" s="62">
        <f t="shared" si="19"/>
        <v>0</v>
      </c>
      <c r="J86" s="62"/>
      <c r="K86" s="62">
        <f t="shared" si="20"/>
        <v>0</v>
      </c>
    </row>
    <row r="87" spans="1:11" s="16" customFormat="1" ht="28.9" customHeight="1" x14ac:dyDescent="0.2">
      <c r="A87" s="28"/>
      <c r="B87" s="12" t="s">
        <v>136</v>
      </c>
      <c r="C87" s="14">
        <v>115</v>
      </c>
      <c r="D87" s="14"/>
      <c r="E87" s="14">
        <f t="shared" si="21"/>
        <v>115</v>
      </c>
      <c r="F87" s="14"/>
      <c r="G87" s="14"/>
      <c r="H87" s="14">
        <f t="shared" si="22"/>
        <v>0</v>
      </c>
      <c r="I87" s="62">
        <f t="shared" si="19"/>
        <v>0</v>
      </c>
      <c r="J87" s="62"/>
      <c r="K87" s="62">
        <f t="shared" si="20"/>
        <v>0</v>
      </c>
    </row>
    <row r="88" spans="1:11" s="16" customFormat="1" ht="17.45" customHeight="1" x14ac:dyDescent="0.2">
      <c r="A88" s="28"/>
      <c r="B88" s="12" t="s">
        <v>137</v>
      </c>
      <c r="C88" s="14">
        <v>6</v>
      </c>
      <c r="D88" s="14"/>
      <c r="E88" s="14">
        <f t="shared" si="21"/>
        <v>6</v>
      </c>
      <c r="F88" s="14"/>
      <c r="G88" s="14"/>
      <c r="H88" s="14">
        <f t="shared" si="22"/>
        <v>0</v>
      </c>
      <c r="I88" s="62">
        <f t="shared" si="19"/>
        <v>0</v>
      </c>
      <c r="J88" s="62"/>
      <c r="K88" s="62">
        <f t="shared" si="20"/>
        <v>0</v>
      </c>
    </row>
    <row r="89" spans="1:11" s="16" customFormat="1" ht="17.45" customHeight="1" x14ac:dyDescent="0.2">
      <c r="A89" s="28"/>
      <c r="B89" s="12" t="s">
        <v>138</v>
      </c>
      <c r="C89" s="14">
        <v>0</v>
      </c>
      <c r="D89" s="14"/>
      <c r="E89" s="14">
        <f t="shared" si="21"/>
        <v>0</v>
      </c>
      <c r="F89" s="14"/>
      <c r="G89" s="14"/>
      <c r="H89" s="14">
        <f t="shared" si="22"/>
        <v>0</v>
      </c>
      <c r="I89" s="62"/>
      <c r="J89" s="62"/>
      <c r="K89" s="62"/>
    </row>
    <row r="90" spans="1:11" s="16" customFormat="1" ht="17.45" customHeight="1" x14ac:dyDescent="0.2">
      <c r="A90" s="28"/>
      <c r="B90" s="12" t="s">
        <v>149</v>
      </c>
      <c r="C90" s="14"/>
      <c r="D90" s="14"/>
      <c r="E90" s="14">
        <f t="shared" si="21"/>
        <v>0</v>
      </c>
      <c r="F90" s="14">
        <v>10.09</v>
      </c>
      <c r="G90" s="14"/>
      <c r="H90" s="14">
        <f t="shared" si="22"/>
        <v>10.09</v>
      </c>
      <c r="I90" s="62"/>
      <c r="J90" s="62"/>
      <c r="K90" s="62"/>
    </row>
    <row r="91" spans="1:11" s="17" customFormat="1" ht="14.25" x14ac:dyDescent="0.2">
      <c r="A91" s="29">
        <v>4</v>
      </c>
      <c r="B91" s="27" t="s">
        <v>117</v>
      </c>
      <c r="C91" s="70"/>
      <c r="D91" s="70"/>
      <c r="E91" s="70"/>
      <c r="F91" s="70"/>
      <c r="G91" s="70"/>
      <c r="H91" s="70"/>
      <c r="I91" s="62"/>
      <c r="J91" s="62"/>
      <c r="K91" s="62"/>
    </row>
    <row r="92" spans="1:11" s="16" customFormat="1" ht="24.6" customHeight="1" x14ac:dyDescent="0.2">
      <c r="A92" s="28"/>
      <c r="B92" s="11" t="s">
        <v>139</v>
      </c>
      <c r="C92" s="14">
        <v>7.0000000000000007E-2</v>
      </c>
      <c r="D92" s="14"/>
      <c r="E92" s="14">
        <f>C92+D92</f>
        <v>7.0000000000000007E-2</v>
      </c>
      <c r="F92" s="14"/>
      <c r="G92" s="14"/>
      <c r="H92" s="14">
        <f>F92+G92</f>
        <v>0</v>
      </c>
      <c r="I92" s="62">
        <f t="shared" si="19"/>
        <v>0</v>
      </c>
      <c r="J92" s="62"/>
      <c r="K92" s="62">
        <f t="shared" si="20"/>
        <v>0</v>
      </c>
    </row>
    <row r="93" spans="1:11" s="16" customFormat="1" x14ac:dyDescent="0.2">
      <c r="A93" s="28"/>
      <c r="B93" s="11" t="s">
        <v>140</v>
      </c>
      <c r="C93" s="14">
        <v>-2.9</v>
      </c>
      <c r="D93" s="14"/>
      <c r="E93" s="14">
        <f t="shared" ref="E93:E94" si="23">C93+D93</f>
        <v>-2.9</v>
      </c>
      <c r="F93" s="14"/>
      <c r="G93" s="14"/>
      <c r="H93" s="14">
        <f t="shared" ref="H93:H94" si="24">F93+G93</f>
        <v>0</v>
      </c>
      <c r="I93" s="62">
        <f t="shared" si="19"/>
        <v>0</v>
      </c>
      <c r="J93" s="62"/>
      <c r="K93" s="62">
        <f t="shared" si="20"/>
        <v>0</v>
      </c>
    </row>
    <row r="94" spans="1:11" s="16" customFormat="1" ht="24" x14ac:dyDescent="0.2">
      <c r="A94" s="28"/>
      <c r="B94" s="11" t="s">
        <v>150</v>
      </c>
      <c r="C94" s="14"/>
      <c r="D94" s="14"/>
      <c r="E94" s="14">
        <f t="shared" si="23"/>
        <v>0</v>
      </c>
      <c r="F94" s="14">
        <v>39</v>
      </c>
      <c r="G94" s="14"/>
      <c r="H94" s="14">
        <f t="shared" si="24"/>
        <v>39</v>
      </c>
      <c r="I94" s="62"/>
      <c r="J94" s="62"/>
      <c r="K94" s="62"/>
    </row>
    <row r="95" spans="1:11" ht="17.45" customHeight="1" x14ac:dyDescent="0.2">
      <c r="A95" s="51" t="s">
        <v>101</v>
      </c>
      <c r="B95" s="51"/>
      <c r="C95" s="51"/>
      <c r="D95" s="51"/>
      <c r="E95" s="51"/>
      <c r="F95" s="51"/>
      <c r="G95" s="51"/>
      <c r="H95" s="51"/>
      <c r="I95" s="51"/>
      <c r="J95" s="51"/>
      <c r="K95" s="51"/>
    </row>
    <row r="96" spans="1:11" ht="18.75" customHeight="1" x14ac:dyDescent="0.2">
      <c r="A96" s="68" t="s">
        <v>151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</row>
    <row r="97" spans="1:11" ht="14.1" customHeight="1" x14ac:dyDescent="0.2">
      <c r="A97" s="52" t="s">
        <v>103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</row>
    <row r="98" spans="1:11" ht="29.45" customHeight="1" x14ac:dyDescent="0.2">
      <c r="A98" s="65" t="s">
        <v>143</v>
      </c>
      <c r="B98" s="65"/>
      <c r="C98" s="65"/>
      <c r="D98" s="65"/>
      <c r="E98" s="65"/>
      <c r="F98" s="65"/>
      <c r="G98" s="65"/>
      <c r="H98" s="65"/>
      <c r="I98" s="65"/>
      <c r="J98" s="65"/>
      <c r="K98" s="65"/>
    </row>
    <row r="99" spans="1:11" ht="15" customHeight="1" x14ac:dyDescent="0.2">
      <c r="A99" s="38" t="s">
        <v>112</v>
      </c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 ht="72" x14ac:dyDescent="0.2">
      <c r="A100" s="23" t="s">
        <v>40</v>
      </c>
      <c r="B100" s="23" t="s">
        <v>8</v>
      </c>
      <c r="C100" s="8" t="s">
        <v>104</v>
      </c>
      <c r="D100" s="8" t="s">
        <v>105</v>
      </c>
      <c r="E100" s="8" t="s">
        <v>106</v>
      </c>
      <c r="F100" s="8" t="s">
        <v>90</v>
      </c>
      <c r="G100" s="8" t="s">
        <v>107</v>
      </c>
      <c r="H100" s="8" t="s">
        <v>108</v>
      </c>
    </row>
    <row r="101" spans="1:11" ht="15" x14ac:dyDescent="0.2">
      <c r="A101" s="23" t="s">
        <v>5</v>
      </c>
      <c r="B101" s="23" t="s">
        <v>18</v>
      </c>
      <c r="C101" s="23" t="s">
        <v>28</v>
      </c>
      <c r="D101" s="23" t="s">
        <v>36</v>
      </c>
      <c r="E101" s="23" t="s">
        <v>35</v>
      </c>
      <c r="F101" s="23" t="s">
        <v>41</v>
      </c>
      <c r="G101" s="23" t="s">
        <v>34</v>
      </c>
      <c r="H101" s="23" t="s">
        <v>42</v>
      </c>
    </row>
    <row r="102" spans="1:11" ht="15" x14ac:dyDescent="0.2">
      <c r="A102" s="23" t="s">
        <v>43</v>
      </c>
      <c r="B102" s="23" t="s">
        <v>44</v>
      </c>
      <c r="C102" s="23" t="s">
        <v>11</v>
      </c>
      <c r="D102" s="23"/>
      <c r="E102" s="23"/>
      <c r="F102" s="23">
        <f>E102-D102</f>
        <v>0</v>
      </c>
      <c r="G102" s="23" t="s">
        <v>11</v>
      </c>
      <c r="H102" s="23" t="s">
        <v>11</v>
      </c>
    </row>
    <row r="103" spans="1:11" ht="15" x14ac:dyDescent="0.2">
      <c r="A103" s="23"/>
      <c r="B103" s="23" t="s">
        <v>45</v>
      </c>
      <c r="C103" s="23" t="s">
        <v>11</v>
      </c>
      <c r="D103" s="23"/>
      <c r="E103" s="23"/>
      <c r="F103" s="23">
        <f t="shared" ref="F103:F104" si="25">E103-D103</f>
        <v>0</v>
      </c>
      <c r="G103" s="23" t="s">
        <v>11</v>
      </c>
      <c r="H103" s="23" t="s">
        <v>11</v>
      </c>
    </row>
    <row r="104" spans="1:11" ht="30" x14ac:dyDescent="0.2">
      <c r="A104" s="23"/>
      <c r="B104" s="23" t="s">
        <v>46</v>
      </c>
      <c r="C104" s="23" t="s">
        <v>11</v>
      </c>
      <c r="D104" s="23"/>
      <c r="E104" s="23"/>
      <c r="F104" s="23">
        <f t="shared" si="25"/>
        <v>0</v>
      </c>
      <c r="G104" s="23" t="s">
        <v>11</v>
      </c>
      <c r="H104" s="23" t="s">
        <v>11</v>
      </c>
    </row>
    <row r="105" spans="1:11" ht="15" x14ac:dyDescent="0.2">
      <c r="A105" s="23"/>
      <c r="B105" s="23" t="s">
        <v>47</v>
      </c>
      <c r="C105" s="23" t="s">
        <v>11</v>
      </c>
      <c r="D105" s="23"/>
      <c r="E105" s="23"/>
      <c r="F105" s="23"/>
      <c r="G105" s="23" t="s">
        <v>11</v>
      </c>
      <c r="H105" s="23" t="s">
        <v>11</v>
      </c>
    </row>
    <row r="106" spans="1:11" ht="15" x14ac:dyDescent="0.2">
      <c r="A106" s="23"/>
      <c r="B106" s="23" t="s">
        <v>48</v>
      </c>
      <c r="C106" s="23" t="s">
        <v>11</v>
      </c>
      <c r="D106" s="23"/>
      <c r="E106" s="23"/>
      <c r="F106" s="23"/>
      <c r="G106" s="23" t="s">
        <v>11</v>
      </c>
      <c r="H106" s="23" t="s">
        <v>11</v>
      </c>
    </row>
    <row r="107" spans="1:11" x14ac:dyDescent="0.2">
      <c r="A107" s="53" t="s">
        <v>114</v>
      </c>
      <c r="B107" s="35"/>
      <c r="C107" s="35"/>
      <c r="D107" s="35"/>
      <c r="E107" s="35"/>
      <c r="F107" s="35"/>
      <c r="G107" s="35"/>
      <c r="H107" s="35"/>
    </row>
    <row r="108" spans="1:11" ht="15" x14ac:dyDescent="0.2">
      <c r="A108" s="23" t="s">
        <v>18</v>
      </c>
      <c r="B108" s="23" t="s">
        <v>49</v>
      </c>
      <c r="C108" s="23" t="s">
        <v>11</v>
      </c>
      <c r="D108" s="23"/>
      <c r="E108" s="23"/>
      <c r="F108" s="23">
        <f t="shared" ref="F108" si="26">E108-D108</f>
        <v>0</v>
      </c>
      <c r="G108" s="23" t="s">
        <v>11</v>
      </c>
      <c r="H108" s="23" t="s">
        <v>11</v>
      </c>
    </row>
    <row r="109" spans="1:11" x14ac:dyDescent="0.2">
      <c r="A109" s="53" t="s">
        <v>115</v>
      </c>
      <c r="B109" s="35"/>
      <c r="C109" s="35"/>
      <c r="D109" s="35"/>
      <c r="E109" s="35"/>
      <c r="F109" s="35"/>
      <c r="G109" s="35"/>
      <c r="H109" s="35"/>
    </row>
    <row r="110" spans="1:11" x14ac:dyDescent="0.2">
      <c r="A110" s="35" t="s">
        <v>50</v>
      </c>
      <c r="B110" s="35"/>
      <c r="C110" s="35"/>
      <c r="D110" s="35"/>
      <c r="E110" s="35"/>
      <c r="F110" s="35"/>
      <c r="G110" s="35"/>
      <c r="H110" s="35"/>
    </row>
    <row r="111" spans="1:11" ht="15" x14ac:dyDescent="0.2">
      <c r="A111" s="23" t="s">
        <v>20</v>
      </c>
      <c r="B111" s="23" t="s">
        <v>51</v>
      </c>
      <c r="C111" s="23"/>
      <c r="D111" s="23"/>
      <c r="E111" s="23"/>
      <c r="F111" s="23"/>
      <c r="G111" s="23"/>
      <c r="H111" s="23"/>
    </row>
    <row r="112" spans="1:11" ht="15" x14ac:dyDescent="0.2">
      <c r="A112" s="23"/>
      <c r="B112" s="23" t="s">
        <v>52</v>
      </c>
      <c r="C112" s="23"/>
      <c r="D112" s="23"/>
      <c r="E112" s="23"/>
      <c r="F112" s="23">
        <f t="shared" ref="F112" si="27">E112-D112</f>
        <v>0</v>
      </c>
      <c r="G112" s="23"/>
      <c r="H112" s="23"/>
    </row>
    <row r="113" spans="1:11" ht="21.75" customHeight="1" thickBot="1" x14ac:dyDescent="0.25">
      <c r="A113" s="54" t="s">
        <v>53</v>
      </c>
      <c r="B113" s="55"/>
      <c r="C113" s="55"/>
      <c r="D113" s="55"/>
      <c r="E113" s="55"/>
      <c r="F113" s="55"/>
      <c r="G113" s="55"/>
      <c r="H113" s="56"/>
    </row>
    <row r="114" spans="1:11" ht="30" x14ac:dyDescent="0.2">
      <c r="A114" s="23"/>
      <c r="B114" s="22" t="s">
        <v>116</v>
      </c>
      <c r="C114" s="23"/>
      <c r="D114" s="23"/>
      <c r="E114" s="23"/>
      <c r="F114" s="23">
        <f t="shared" ref="F114" si="28">E114-D114</f>
        <v>0</v>
      </c>
      <c r="G114" s="23"/>
      <c r="H114" s="23"/>
    </row>
    <row r="115" spans="1:11" ht="30" x14ac:dyDescent="0.2">
      <c r="A115" s="23"/>
      <c r="B115" s="23" t="s">
        <v>54</v>
      </c>
      <c r="C115" s="23"/>
      <c r="D115" s="23"/>
      <c r="E115" s="23"/>
      <c r="F115" s="23"/>
      <c r="G115" s="23"/>
      <c r="H115" s="23"/>
    </row>
    <row r="116" spans="1:11" ht="30" x14ac:dyDescent="0.2">
      <c r="A116" s="23" t="s">
        <v>21</v>
      </c>
      <c r="B116" s="23" t="s">
        <v>55</v>
      </c>
      <c r="C116" s="23" t="s">
        <v>11</v>
      </c>
      <c r="D116" s="23"/>
      <c r="E116" s="23"/>
      <c r="F116" s="23"/>
      <c r="G116" s="23" t="s">
        <v>11</v>
      </c>
      <c r="H116" s="23" t="s">
        <v>11</v>
      </c>
    </row>
    <row r="117" spans="1:11" ht="22.9" customHeight="1" x14ac:dyDescent="0.2">
      <c r="A117" s="50" t="s">
        <v>155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</row>
    <row r="118" spans="1:11" ht="14.45" customHeight="1" x14ac:dyDescent="0.2">
      <c r="A118" s="50" t="s">
        <v>156</v>
      </c>
      <c r="B118" s="50"/>
      <c r="C118" s="50"/>
      <c r="D118" s="50"/>
      <c r="E118" s="50"/>
      <c r="F118" s="50"/>
      <c r="G118" s="50"/>
      <c r="H118" s="50"/>
      <c r="I118" s="50"/>
      <c r="J118" s="50"/>
      <c r="K118" s="50"/>
    </row>
    <row r="119" spans="1:11" ht="18" customHeight="1" x14ac:dyDescent="0.2">
      <c r="A119" s="50" t="s">
        <v>109</v>
      </c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1:11" ht="32.1" customHeight="1" x14ac:dyDescent="0.2">
      <c r="A120" s="71" t="s">
        <v>157</v>
      </c>
      <c r="B120" s="65"/>
      <c r="C120" s="65"/>
      <c r="D120" s="65"/>
      <c r="E120" s="65"/>
      <c r="F120" s="65"/>
      <c r="G120" s="65"/>
      <c r="H120" s="65"/>
      <c r="I120" s="65"/>
      <c r="J120" s="65"/>
      <c r="K120" s="65"/>
    </row>
    <row r="121" spans="1:11" ht="18" customHeight="1" x14ac:dyDescent="0.2">
      <c r="A121" s="50" t="s">
        <v>158</v>
      </c>
      <c r="B121" s="50"/>
      <c r="C121" s="50"/>
      <c r="D121" s="50"/>
      <c r="E121" s="50"/>
      <c r="F121" s="50"/>
      <c r="G121" s="50"/>
      <c r="H121" s="50"/>
      <c r="I121" s="50"/>
      <c r="J121" s="50"/>
      <c r="K121" s="50"/>
    </row>
    <row r="122" spans="1:11" ht="14.45" customHeight="1" x14ac:dyDescent="0.2">
      <c r="A122" s="50" t="s">
        <v>159</v>
      </c>
      <c r="B122" s="50"/>
      <c r="C122" s="50"/>
      <c r="D122" s="50"/>
      <c r="E122" s="50"/>
      <c r="F122" s="50"/>
      <c r="G122" s="50"/>
      <c r="H122" s="50"/>
      <c r="I122" s="50"/>
      <c r="J122" s="50"/>
      <c r="K122" s="50"/>
    </row>
    <row r="123" spans="1:11" ht="15.6" customHeight="1" x14ac:dyDescent="0.2">
      <c r="A123" s="50" t="s">
        <v>160</v>
      </c>
      <c r="B123" s="50"/>
      <c r="C123" s="50"/>
      <c r="D123" s="50"/>
      <c r="E123" s="50"/>
      <c r="F123" s="50"/>
      <c r="G123" s="50"/>
      <c r="H123" s="50"/>
      <c r="I123" s="50"/>
      <c r="J123" s="50"/>
      <c r="K123" s="50"/>
    </row>
    <row r="124" spans="1:11" ht="39" customHeight="1" x14ac:dyDescent="0.2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</row>
    <row r="125" spans="1:11" s="1" customFormat="1" ht="34.5" customHeight="1" x14ac:dyDescent="0.2">
      <c r="A125" s="58" t="s">
        <v>121</v>
      </c>
      <c r="B125" s="58"/>
      <c r="C125" s="2"/>
      <c r="D125" s="2"/>
      <c r="E125" s="57" t="s">
        <v>122</v>
      </c>
      <c r="F125" s="57"/>
      <c r="G125" s="57"/>
    </row>
  </sheetData>
  <mergeCells count="73">
    <mergeCell ref="E125:G125"/>
    <mergeCell ref="A118:K118"/>
    <mergeCell ref="A119:K119"/>
    <mergeCell ref="A120:K120"/>
    <mergeCell ref="A121:K121"/>
    <mergeCell ref="A122:K122"/>
    <mergeCell ref="A123:K123"/>
    <mergeCell ref="A125:B125"/>
    <mergeCell ref="A117:K117"/>
    <mergeCell ref="A71:K71"/>
    <mergeCell ref="A72:K72"/>
    <mergeCell ref="A95:K95"/>
    <mergeCell ref="A96:K96"/>
    <mergeCell ref="A97:K97"/>
    <mergeCell ref="A98:K98"/>
    <mergeCell ref="A99:K99"/>
    <mergeCell ref="A107:H107"/>
    <mergeCell ref="A109:H109"/>
    <mergeCell ref="A110:H110"/>
    <mergeCell ref="A113:H113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C57:E57"/>
    <mergeCell ref="F57:H57"/>
    <mergeCell ref="I57:K57"/>
    <mergeCell ref="C43:E43"/>
    <mergeCell ref="F43:H43"/>
    <mergeCell ref="I43:K43"/>
    <mergeCell ref="A45:K45"/>
    <mergeCell ref="C46:E46"/>
    <mergeCell ref="F46:H46"/>
    <mergeCell ref="I46:K46"/>
    <mergeCell ref="A53:K53"/>
    <mergeCell ref="C54:E54"/>
    <mergeCell ref="F54:H54"/>
    <mergeCell ref="I54:K54"/>
    <mergeCell ref="A56:K56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81" fitToHeight="4" orientation="landscape" r:id="rId1"/>
  <rowBreaks count="4" manualBreakCount="4">
    <brk id="25" max="16383" man="1"/>
    <brk id="63" max="16383" man="1"/>
    <brk id="81" max="16383" man="1"/>
    <brk id="9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2021-04-20T09:15:18Z</cp:lastPrinted>
  <dcterms:created xsi:type="dcterms:W3CDTF">2019-07-18T07:25:18Z</dcterms:created>
  <dcterms:modified xsi:type="dcterms:W3CDTF">2022-02-16T07:25:26Z</dcterms:modified>
</cp:coreProperties>
</file>