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09C10016-0CCA-4DCF-B416-1EF3005460FC}" xr6:coauthVersionLast="46" xr6:coauthVersionMax="46" xr10:uidLastSave="{00000000-0000-0000-0000-000000000000}"/>
  <bookViews>
    <workbookView xWindow="-120" yWindow="-120" windowWidth="19440" windowHeight="15000" tabRatio="935" xr2:uid="{00000000-000D-0000-FFFF-FFFF00000000}"/>
  </bookViews>
  <sheets>
    <sheet name="2100" sheetId="63" r:id="rId1"/>
  </sheets>
  <definedNames>
    <definedName name="_xlnm.Print_Area" localSheetId="0">'2100'!$A$1:$K$136</definedName>
  </definedNames>
  <calcPr calcId="191029"/>
</workbook>
</file>

<file path=xl/calcChain.xml><?xml version="1.0" encoding="utf-8"?>
<calcChain xmlns="http://schemas.openxmlformats.org/spreadsheetml/2006/main">
  <c r="K85" i="63" l="1"/>
  <c r="I85" i="63"/>
  <c r="E85" i="63"/>
  <c r="H87" i="63"/>
  <c r="H86" i="63"/>
  <c r="H85" i="63"/>
  <c r="H101" i="63" l="1"/>
  <c r="H100" i="63"/>
  <c r="H92" i="63"/>
  <c r="H91" i="63"/>
  <c r="E95" i="63"/>
  <c r="H95" i="63"/>
  <c r="E105" i="63" l="1"/>
  <c r="E104" i="63"/>
  <c r="E103" i="63"/>
  <c r="E101" i="63"/>
  <c r="E99" i="63"/>
  <c r="E98" i="63"/>
  <c r="E97" i="63"/>
  <c r="E94" i="63"/>
  <c r="E93" i="63"/>
  <c r="E90" i="63"/>
  <c r="E89" i="63"/>
  <c r="E87" i="63"/>
  <c r="E84" i="63"/>
  <c r="E83" i="63"/>
  <c r="H53" i="63"/>
  <c r="H54" i="63"/>
  <c r="H55" i="63"/>
  <c r="H56" i="63"/>
  <c r="H57" i="63"/>
  <c r="E53" i="63"/>
  <c r="E54" i="63"/>
  <c r="E55" i="63"/>
  <c r="E56" i="63"/>
  <c r="E57" i="63"/>
  <c r="H47" i="63"/>
  <c r="H48" i="63"/>
  <c r="H49" i="63"/>
  <c r="E47" i="63"/>
  <c r="E48" i="63"/>
  <c r="E49" i="63"/>
  <c r="J47" i="63"/>
  <c r="J48" i="63"/>
  <c r="J49" i="63"/>
  <c r="I47" i="63"/>
  <c r="I48" i="63"/>
  <c r="I49" i="63"/>
  <c r="C28" i="63"/>
  <c r="K47" i="63" l="1"/>
  <c r="K49" i="63"/>
  <c r="K48" i="63"/>
  <c r="F127" i="63" l="1"/>
  <c r="F125" i="63"/>
  <c r="F123" i="63"/>
  <c r="F119" i="63"/>
  <c r="F115" i="63"/>
  <c r="F114" i="63"/>
  <c r="F113" i="63"/>
  <c r="J105" i="63"/>
  <c r="H105" i="63"/>
  <c r="I104" i="63"/>
  <c r="H104" i="63"/>
  <c r="I103" i="63"/>
  <c r="H103" i="63"/>
  <c r="J101" i="63"/>
  <c r="I99" i="63"/>
  <c r="H99" i="63"/>
  <c r="K99" i="63" s="1"/>
  <c r="I98" i="63"/>
  <c r="H98" i="63"/>
  <c r="I97" i="63"/>
  <c r="H97" i="63"/>
  <c r="J94" i="63"/>
  <c r="I93" i="63"/>
  <c r="H93" i="63"/>
  <c r="I90" i="63"/>
  <c r="H90" i="63"/>
  <c r="I89" i="63"/>
  <c r="H89" i="63"/>
  <c r="K89" i="63" s="1"/>
  <c r="J87" i="63"/>
  <c r="J84" i="63"/>
  <c r="I84" i="63"/>
  <c r="H84" i="63"/>
  <c r="J83" i="63"/>
  <c r="I83" i="63"/>
  <c r="H83" i="63"/>
  <c r="J79" i="63"/>
  <c r="H79" i="63"/>
  <c r="E79" i="63"/>
  <c r="I78" i="63"/>
  <c r="H78" i="63"/>
  <c r="E78" i="63"/>
  <c r="J75" i="63"/>
  <c r="I75" i="63"/>
  <c r="H75" i="63"/>
  <c r="E75" i="63"/>
  <c r="J67" i="63"/>
  <c r="I67" i="63"/>
  <c r="H67" i="63"/>
  <c r="E67" i="63"/>
  <c r="J66" i="63"/>
  <c r="I66" i="63"/>
  <c r="H66" i="63"/>
  <c r="E66" i="63"/>
  <c r="J65" i="63"/>
  <c r="I65" i="63"/>
  <c r="H65" i="63"/>
  <c r="E65" i="63"/>
  <c r="J62" i="63"/>
  <c r="I62" i="63"/>
  <c r="H62" i="63"/>
  <c r="E62" i="63"/>
  <c r="J61" i="63"/>
  <c r="I61" i="63"/>
  <c r="H61" i="63"/>
  <c r="E61" i="63"/>
  <c r="J60" i="63"/>
  <c r="I60" i="63"/>
  <c r="H60" i="63"/>
  <c r="E60" i="63"/>
  <c r="J57" i="63"/>
  <c r="I57" i="63"/>
  <c r="J54" i="63"/>
  <c r="I54" i="63"/>
  <c r="J53" i="63"/>
  <c r="I53" i="63"/>
  <c r="J52" i="63"/>
  <c r="I52" i="63"/>
  <c r="H52" i="63"/>
  <c r="E52" i="63"/>
  <c r="J46" i="63"/>
  <c r="I46" i="63"/>
  <c r="H46" i="63"/>
  <c r="E46" i="63"/>
  <c r="J45" i="63"/>
  <c r="I45" i="63"/>
  <c r="H45" i="63"/>
  <c r="E45" i="63"/>
  <c r="E33" i="63"/>
  <c r="E28" i="63" s="1"/>
  <c r="D28" i="63"/>
  <c r="J19" i="63"/>
  <c r="I19" i="63"/>
  <c r="H19" i="63"/>
  <c r="E19" i="63"/>
  <c r="J20" i="63"/>
  <c r="I20" i="63"/>
  <c r="H20" i="63"/>
  <c r="E20" i="63"/>
  <c r="J16" i="63"/>
  <c r="I16" i="63"/>
  <c r="H16" i="63"/>
  <c r="E16" i="63"/>
  <c r="K52" i="63" l="1"/>
  <c r="K54" i="63"/>
  <c r="K78" i="63"/>
  <c r="K84" i="63"/>
  <c r="K105" i="63"/>
  <c r="K16" i="63"/>
  <c r="K20" i="63"/>
  <c r="K19" i="63"/>
  <c r="K53" i="63"/>
  <c r="K60" i="63"/>
  <c r="K61" i="63"/>
  <c r="K62" i="63"/>
  <c r="K65" i="63"/>
  <c r="K66" i="63"/>
  <c r="K67" i="63"/>
  <c r="K90" i="63"/>
  <c r="K57" i="63"/>
  <c r="K46" i="63"/>
  <c r="K45" i="63"/>
  <c r="K83" i="63"/>
  <c r="K103" i="63"/>
  <c r="K87" i="63"/>
  <c r="K94" i="63"/>
  <c r="K98" i="63"/>
  <c r="K101" i="63"/>
  <c r="K75" i="63"/>
  <c r="K79" i="63"/>
  <c r="K93" i="63"/>
  <c r="K97" i="63"/>
  <c r="K104" i="63"/>
</calcChain>
</file>

<file path=xl/sharedStrings.xml><?xml version="1.0" encoding="utf-8"?>
<sst xmlns="http://schemas.openxmlformats.org/spreadsheetml/2006/main" count="261" uniqueCount="165">
  <si>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</si>
  <si>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</si>
  <si>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</si>
  <si>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</si>
  <si>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</si>
  <si>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</si>
  <si>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</si>
  <si>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</si>
  <si>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</si>
  <si>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</si>
  <si>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</si>
  <si>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</si>
  <si>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</si>
  <si>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</si>
  <si>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</si>
  <si>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</si>
  <si>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</si>
  <si>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</si>
  <si>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</si>
  <si>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</si>
  <si>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</si>
  <si>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</si>
  <si>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</si>
  <si>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</si>
  <si>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</si>
  <si>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</si>
  <si>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</si>
  <si>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</si>
  <si>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</si>
  <si>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</si>
  <si>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</si>
  <si>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</si>
  <si>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</si>
  <si>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</si>
  <si>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</si>
  <si>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</si>
  <si>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</si>
  <si>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</si>
  <si>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</si>
  <si>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</si>
  <si>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</si>
  <si>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</si>
  <si>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</si>
  <si>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</si>
  <si>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</si>
  <si>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</si>
  <si>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</si>
  <si>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</si>
  <si>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</si>
  <si>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</si>
  <si>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</si>
  <si>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</si>
  <si>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</si>
  <si>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</si>
  <si>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</si>
  <si>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</si>
  <si>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</si>
  <si>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</si>
  <si>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Виконавчий комітет Ніжинської міської ради</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</si>
  <si>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</si>
  <si>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</si>
  <si>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</si>
  <si>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</si>
  <si>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</si>
  <si>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</si>
  <si>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</si>
  <si>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</si>
  <si>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</si>
  <si>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</si>
  <si>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</si>
  <si>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</si>
  <si>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</si>
  <si>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</si>
  <si>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1</t>
  </si>
  <si>
    <t>2</t>
  </si>
  <si>
    <t>3</t>
  </si>
  <si>
    <t>4</t>
  </si>
  <si>
    <t>5</t>
  </si>
  <si>
    <t>6</t>
  </si>
  <si>
    <t>7</t>
  </si>
  <si>
    <t>8</t>
  </si>
  <si>
    <t>9</t>
  </si>
  <si>
    <t>План з урахуванням змін</t>
  </si>
  <si>
    <t>Виконано</t>
  </si>
  <si>
    <t>Відхилення</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</si>
  <si>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</si>
  <si>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</si>
  <si>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</si>
  <si>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</si>
  <si>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</si>
  <si>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</si>
  <si>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</si>
  <si>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</si>
  <si>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</si>
  <si>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</si>
  <si>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</si>
  <si>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</si>
  <si>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</si>
  <si>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</si>
  <si>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</si>
  <si>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</si>
  <si>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</si>
  <si>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</si>
  <si>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</si>
  <si>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</si>
  <si>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</si>
  <si>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</si>
  <si>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</si>
  <si>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 xml:space="preserve">Пояснення щодо причин відхилення касовихвидатків від планового показника </t>
  </si>
  <si>
    <t>Напрям спрямування коштів (об’єкт)1</t>
  </si>
  <si>
    <t>якості</t>
  </si>
  <si>
    <t>Загальний фонд</t>
  </si>
  <si>
    <t>Пояснення щодо розбіжностей між фактичними та плановии результативними показниками:</t>
  </si>
  <si>
    <t>Головний бухгалтер виконавчого комітету Ніжинської  міської ради</t>
  </si>
  <si>
    <t>Наталія ЄФІМЕНКО</t>
  </si>
  <si>
    <t>Аналіз бюджетної програми показав, що кошти  використані за призначенням.</t>
  </si>
  <si>
    <t>кількість штатних одиниць</t>
  </si>
  <si>
    <t>5.1 «Виконання бюджетної програми за напрямами використання бюджетних коштів»:                                                    ( тис.грн)</t>
  </si>
  <si>
    <t xml:space="preserve">5.3. «Виконання результативних показників бюджетної програми за напрямками використання бюджетних коштів»    </t>
  </si>
  <si>
    <t>Стоматологічна допомога населенню</t>
  </si>
  <si>
    <t xml:space="preserve">Придбання предметів довгострокового користування </t>
  </si>
  <si>
    <t xml:space="preserve">5.2 «Виконання бюджетної програми за джерелами надходжень спеціального фонду»                     </t>
  </si>
  <si>
    <t>в т.ч.лікарів</t>
  </si>
  <si>
    <t>кількість лікарських відвідувань</t>
  </si>
  <si>
    <t>кількість протезувань</t>
  </si>
  <si>
    <t>обсяг видатків на медикаменти</t>
  </si>
  <si>
    <t>кількість пролікованих пацієнтів на одного лікаря-стоматолога</t>
  </si>
  <si>
    <t>середня вартість одного відвідування</t>
  </si>
  <si>
    <t>вартість одного протезування</t>
  </si>
  <si>
    <t>відсоток повторних звернень до загальної кількості відвідувань</t>
  </si>
  <si>
    <t>відсоток санованих від кількості звернень</t>
  </si>
  <si>
    <t xml:space="preserve">рівень виконання завдання предметів довгострокового користування </t>
  </si>
  <si>
    <t xml:space="preserve">5.4 « Виконання показників бюджетної програми порівняно із показниками попереднього року»:    </t>
  </si>
  <si>
    <t>Кошти направлені  на забезпечення  населення  стоматологічними послугами.</t>
  </si>
  <si>
    <t>0200000</t>
  </si>
  <si>
    <t>0210000</t>
  </si>
  <si>
    <t>0722</t>
  </si>
  <si>
    <t>0212100</t>
  </si>
  <si>
    <t>Оцінка ефективності бюджетної програми за 2021 рік</t>
  </si>
  <si>
    <t>обсяг видатків на енергоносії</t>
  </si>
  <si>
    <t>обсяг видатків на придбання обладнання та предметів довгострокового користування</t>
  </si>
  <si>
    <t>чисельність осіб, яким проведена санація</t>
  </si>
  <si>
    <t>в т.ч. дівчаток/ жінок</t>
  </si>
  <si>
    <t>в т.ч. хлопчиків/ чоловіків</t>
  </si>
  <si>
    <t>кількість придбаного обладнання</t>
  </si>
  <si>
    <t>завнішня кубатура установи</t>
  </si>
  <si>
    <t>середні видатки на 1 куб.м. енергоносіїв</t>
  </si>
  <si>
    <t>середня вартість одиниці обладнання та предметів довгострокового користування</t>
  </si>
  <si>
    <t>чисельність осіб, яким проведена планова санація</t>
  </si>
  <si>
    <t>зовнішня кубатура установи</t>
  </si>
  <si>
    <t>В звітному періоді  відхилення  за  рахунок  зменшення  кількості хворих через пандемію</t>
  </si>
  <si>
    <t>Підвищення рівня надання стоматологічної допомоги двічаткам/ жінкам та хлопчикам/ чоловікам</t>
  </si>
  <si>
    <t>Забезпечення надання належної лікувально-оздоровчої та профілактичної стоматологічної допомоги дівчаткам/ жінкам та хлопчикам/ чоловікам</t>
  </si>
  <si>
    <t>З 01.04.2020 року стоматполіклініка переведена на платні послуги та фінансування із Національної Служби Здоров’я України (НСЗУ). З   бюджету Ніжинської міської ТГ продовжено фінансування за оплату спожитих енергоносіїв та місцевих програм.</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</si>
  <si>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 Відхилення по загальному фонду пояснюється раціональним використанням бюджетних коштів, за результатами економії енергоносіїв внаслідок сприятливих кліматичних умов, придбанням медикаментів відповідно укладених договорів( залишок планових асигнувань на кінець звітного періоду). Відхилення по спеціальному фонду пояснюється раціональним використанням бюджетних коштів, за результатами проведених процедур закупівлі (залишок планових асигнувань на кінець звітного періоду).</t>
    </r>
  </si>
  <si>
    <r>
      <t xml:space="preserve">Пояснення причин відхилень фактичних обсягів надходжень від планових- </t>
    </r>
    <r>
      <rPr>
        <i/>
        <sz val="11"/>
        <rFont val="Times New Roman"/>
        <family val="1"/>
        <charset val="204"/>
      </rPr>
      <t>Кошти  спеціального фонду  не освоєні повністю у зв'язку з економією проведення процедури закупівель</t>
    </r>
  </si>
  <si>
    <r>
      <t>Пояснення щодо розбіжностей між фактичними та плановии результативними показниками:</t>
    </r>
    <r>
      <rPr>
        <i/>
        <sz val="11"/>
        <rFont val="Times New Roman"/>
        <family val="1"/>
        <charset val="204"/>
      </rPr>
      <t xml:space="preserve">  Залишок плану  по капітальним видаткам, медикаментам та енергоносіям</t>
    </r>
  </si>
  <si>
    <r>
      <t>Пояснення щодо розбіжностей між фактичними та плановии результативними показниками:</t>
    </r>
    <r>
      <rPr>
        <i/>
        <sz val="11"/>
        <rFont val="Times New Roman"/>
        <family val="1"/>
        <charset val="204"/>
      </rPr>
      <t xml:space="preserve">  Залишок плану  по капітальним видаткам</t>
    </r>
  </si>
  <si>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rFont val="Times New Roman"/>
        <family val="1"/>
        <charset val="204"/>
      </rPr>
      <t>З 01.04.2020 року стоматполіклініка переведена на платні послуги та фінансування із Національної Служби Здоров’я України (НСЗУ). З   бюджету Ніжинської міської ТГ продовжено фінансування за оплату спожитих енергоносіїв та місцевих програм.</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</si>
  <si>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</si>
  <si>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  фінансової  дисципліни високий.</t>
    </r>
  </si>
  <si>
    <r>
      <rPr>
        <b/>
        <sz val="11"/>
        <rFont val="Times New Roman"/>
        <family val="1"/>
        <charset val="204"/>
      </rPr>
      <t>актуальності бюджетної програми</t>
    </r>
    <r>
      <rPr>
        <i/>
        <sz val="11"/>
        <rFont val="Times New Roman"/>
        <family val="1"/>
        <charset val="204"/>
      </rPr>
      <t xml:space="preserve"> - Програма направлена  на підвищення рівня надання медичної допомоги та збереження здоров’я населення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</si>
  <si>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Забезпечення надання лікувально-оздоровчої та профілактичної стоматологічної допомоги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</si>
  <si>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Проведено 32699 лікарських відвідувань, 5951 особам проведено планову санацію.</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</si>
  <si>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Має довгостроковий термін дії.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</si>
</sst>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_-* #,##0.000\ _₽_-;\-* #,##0.000\ _₽_-;_-* &quot;-&quot;??\ _₽_-;_-@_-"/>
    <numFmt numFmtId="167" formatCode="_-* #,##0.0\ _₽_-;\-* #,##0.0\ _₽_-;_-* &quot;-&quot;??\ _₽_-;_-@_-"/>
    <numFmt numFmtId="168" formatCode="#,##0.0_ ;\-#,##0.0\ "/>
  </numFmts>
  <fonts count="18"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sz val="10"/>
      <name val="Arial"/>
      <family val="2"/>
      <charset val="204"/>
    </font>
    <font>
      <sz val="10"/>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9">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8">
    <xf numFmtId="0" fontId="0" fillId="0" borderId="0"/>
    <xf numFmtId="0" fontId="1" fillId="0" borderId="2"/>
    <xf numFmtId="0" fontId="12" fillId="0" borderId="2"/>
    <xf numFmtId="0" fontId="13" fillId="0" borderId="2"/>
    <xf numFmtId="164" fontId="1" fillId="0" borderId="2" applyFont="0" applyFill="0" applyBorder="0" applyAlignment="0" applyProtection="0"/>
    <xf numFmtId="0" fontId="13" fillId="0" borderId="2"/>
    <xf numFmtId="0" fontId="13" fillId="0" borderId="2"/>
    <xf numFmtId="0" fontId="13" fillId="0" borderId="2"/>
    <xf numFmtId="0" fontId="13"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xf numFmtId="0" fontId="14" fillId="0" borderId="2"/>
  </cellStyleXfs>
  <cellXfs count="55">
    <xf numFmtId="0" fontId="0" fillId="0" borderId="0" xfId="0"/>
    <xf numFmtId="0" fontId="7" fillId="0" borderId="0" xfId="0" applyFont="1" applyFill="1" applyAlignment="1">
      <alignment horizontal="left" vertical="center" wrapText="1"/>
    </xf>
    <xf numFmtId="0" fontId="4" fillId="0" borderId="0" xfId="0" applyFont="1" applyFill="1" applyAlignment="1">
      <alignment horizontal="left" vertical="center" wrapText="1"/>
    </xf>
    <xf numFmtId="0" fontId="6" fillId="0" borderId="5" xfId="14" applyFont="1" applyFill="1" applyBorder="1" applyAlignment="1">
      <alignment horizontal="center" vertical="center" wrapText="1"/>
    </xf>
    <xf numFmtId="0" fontId="6" fillId="0" borderId="2" xfId="14" applyFont="1" applyFill="1" applyBorder="1" applyAlignment="1">
      <alignment horizontal="center" vertical="center" wrapText="1"/>
    </xf>
    <xf numFmtId="0" fontId="2" fillId="0" borderId="5" xfId="14" applyFont="1" applyFill="1" applyBorder="1" applyAlignment="1">
      <alignment horizontal="center" vertical="center" wrapText="1"/>
    </xf>
    <xf numFmtId="0" fontId="2" fillId="0" borderId="5" xfId="14" applyFont="1" applyFill="1" applyBorder="1" applyAlignment="1">
      <alignment horizontal="left" vertical="center" wrapText="1"/>
    </xf>
    <xf numFmtId="0" fontId="2" fillId="0" borderId="7" xfId="14" applyNumberFormat="1" applyFont="1" applyFill="1" applyBorder="1" applyAlignment="1">
      <alignment vertical="center" wrapText="1"/>
    </xf>
    <xf numFmtId="0" fontId="7" fillId="0" borderId="5" xfId="14" applyFont="1" applyFill="1" applyBorder="1" applyAlignment="1">
      <alignment vertical="center" wrapText="1"/>
    </xf>
    <xf numFmtId="49" fontId="8" fillId="0" borderId="2" xfId="14" applyNumberFormat="1" applyFont="1" applyFill="1" applyBorder="1" applyAlignment="1">
      <alignment horizontal="center" vertical="center" wrapText="1"/>
    </xf>
    <xf numFmtId="0" fontId="8" fillId="0" borderId="2" xfId="14" applyFont="1" applyFill="1" applyBorder="1" applyAlignment="1">
      <alignment horizontal="center" vertical="center" wrapText="1"/>
    </xf>
    <xf numFmtId="0" fontId="7" fillId="0" borderId="2" xfId="14" applyFont="1" applyFill="1" applyBorder="1" applyAlignment="1">
      <alignment horizontal="center" vertical="center" wrapText="1"/>
    </xf>
    <xf numFmtId="0" fontId="3" fillId="0" borderId="2" xfId="14" applyFont="1" applyFill="1" applyBorder="1" applyAlignment="1">
      <alignment horizontal="center" vertical="center" wrapText="1"/>
    </xf>
    <xf numFmtId="0" fontId="7" fillId="0" borderId="5" xfId="14" applyFont="1" applyFill="1" applyBorder="1" applyAlignment="1">
      <alignment horizontal="left" vertical="center" wrapText="1"/>
    </xf>
    <xf numFmtId="0" fontId="7" fillId="0" borderId="5" xfId="14" applyFont="1" applyFill="1" applyBorder="1" applyAlignment="1">
      <alignment horizontal="center" vertical="center" wrapText="1"/>
    </xf>
    <xf numFmtId="0" fontId="7" fillId="0" borderId="2" xfId="14" applyFont="1" applyFill="1" applyBorder="1" applyAlignment="1">
      <alignment horizontal="left" vertical="center" wrapText="1"/>
    </xf>
    <xf numFmtId="0" fontId="5" fillId="0" borderId="5" xfId="14" applyFont="1" applyFill="1" applyBorder="1" applyAlignment="1">
      <alignment horizontal="left" vertical="center" wrapText="1"/>
    </xf>
    <xf numFmtId="0" fontId="10" fillId="0" borderId="5" xfId="14" applyFont="1" applyFill="1" applyBorder="1" applyAlignment="1">
      <alignment horizontal="left" vertical="center" wrapText="1"/>
    </xf>
    <xf numFmtId="0" fontId="11" fillId="0" borderId="5" xfId="14" applyFont="1" applyFill="1" applyBorder="1" applyAlignment="1">
      <alignment horizontal="left" vertical="center" wrapText="1"/>
    </xf>
    <xf numFmtId="0" fontId="10" fillId="0" borderId="2" xfId="14" applyFont="1" applyFill="1" applyBorder="1" applyAlignment="1">
      <alignment horizontal="left" vertical="center" wrapText="1"/>
    </xf>
    <xf numFmtId="0" fontId="5" fillId="0" borderId="5" xfId="14" applyFont="1" applyFill="1" applyBorder="1" applyAlignment="1">
      <alignment horizontal="center" vertical="center" wrapText="1"/>
    </xf>
    <xf numFmtId="0" fontId="10" fillId="0" borderId="5" xfId="14"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2" xfId="14" applyFont="1" applyFill="1" applyBorder="1" applyAlignment="1">
      <alignment horizontal="left" vertical="center" wrapText="1"/>
    </xf>
    <xf numFmtId="0" fontId="7" fillId="0" borderId="2" xfId="14" applyFont="1" applyFill="1" applyBorder="1" applyAlignment="1">
      <alignment horizontal="left" vertical="center" wrapText="1"/>
    </xf>
    <xf numFmtId="0" fontId="11" fillId="0" borderId="5" xfId="14" applyFont="1" applyFill="1" applyBorder="1" applyAlignment="1">
      <alignment horizontal="center" vertical="center" wrapText="1"/>
    </xf>
    <xf numFmtId="0" fontId="7" fillId="0" borderId="5" xfId="14" applyFont="1" applyFill="1" applyBorder="1" applyAlignment="1">
      <alignment horizontal="center" vertical="center" wrapText="1"/>
    </xf>
    <xf numFmtId="0" fontId="10" fillId="0" borderId="5" xfId="14" applyFont="1" applyFill="1" applyBorder="1" applyAlignment="1">
      <alignment horizontal="center" vertical="center" wrapText="1"/>
    </xf>
    <xf numFmtId="0" fontId="4" fillId="0" borderId="2" xfId="14" applyFont="1" applyFill="1" applyBorder="1" applyAlignment="1">
      <alignment horizontal="left" vertical="center" wrapText="1"/>
    </xf>
    <xf numFmtId="0" fontId="5" fillId="0" borderId="5" xfId="14" applyFont="1" applyFill="1" applyBorder="1" applyAlignment="1">
      <alignment horizontal="left" vertical="center" wrapText="1"/>
    </xf>
    <xf numFmtId="0" fontId="7" fillId="0" borderId="5" xfId="14" applyFont="1" applyFill="1" applyBorder="1" applyAlignment="1">
      <alignment horizontal="left" vertical="center" wrapText="1"/>
    </xf>
    <xf numFmtId="0" fontId="7" fillId="0" borderId="1" xfId="14" applyFont="1" applyFill="1" applyBorder="1" applyAlignment="1">
      <alignment horizontal="left" vertical="center" wrapText="1"/>
    </xf>
    <xf numFmtId="0" fontId="7" fillId="0" borderId="3" xfId="14" applyFont="1" applyFill="1" applyBorder="1" applyAlignment="1">
      <alignment horizontal="left" vertical="center" wrapText="1"/>
    </xf>
    <xf numFmtId="0" fontId="7" fillId="0" borderId="4" xfId="14" applyFont="1" applyFill="1" applyBorder="1" applyAlignment="1">
      <alignment horizontal="left" vertical="center" wrapText="1"/>
    </xf>
    <xf numFmtId="0" fontId="11" fillId="0" borderId="8" xfId="14" applyFont="1" applyFill="1" applyBorder="1" applyAlignment="1">
      <alignment horizontal="left" vertical="center" wrapText="1"/>
    </xf>
    <xf numFmtId="0" fontId="11" fillId="0" borderId="2" xfId="14" applyFont="1" applyFill="1" applyBorder="1" applyAlignment="1">
      <alignment horizontal="left" vertical="center" wrapText="1"/>
    </xf>
    <xf numFmtId="0" fontId="10" fillId="0" borderId="2" xfId="14" applyFont="1" applyFill="1" applyBorder="1" applyAlignment="1">
      <alignment horizontal="left" vertical="center" wrapText="1"/>
    </xf>
    <xf numFmtId="0" fontId="11" fillId="0" borderId="2" xfId="14" applyFont="1" applyFill="1" applyBorder="1" applyAlignment="1">
      <alignment horizontal="center" vertical="center" wrapText="1"/>
    </xf>
    <xf numFmtId="0" fontId="5" fillId="0" borderId="5" xfId="14" applyFont="1" applyFill="1" applyBorder="1" applyAlignment="1">
      <alignment horizontal="center" vertical="center" wrapText="1"/>
    </xf>
    <xf numFmtId="0" fontId="10" fillId="0" borderId="5" xfId="14" applyFont="1" applyFill="1" applyBorder="1" applyAlignment="1">
      <alignment horizontal="left" vertical="center" wrapText="1"/>
    </xf>
    <xf numFmtId="0" fontId="11" fillId="0" borderId="5" xfId="14" applyFont="1" applyFill="1" applyBorder="1" applyAlignment="1">
      <alignment horizontal="left" vertical="center" wrapText="1"/>
    </xf>
    <xf numFmtId="0" fontId="3" fillId="0" borderId="2" xfId="14" applyFont="1" applyFill="1" applyBorder="1" applyAlignment="1">
      <alignment horizontal="center" vertical="center" wrapText="1"/>
    </xf>
    <xf numFmtId="0" fontId="8" fillId="0" borderId="2" xfId="14" applyFont="1" applyFill="1" applyBorder="1" applyAlignment="1">
      <alignment horizontal="left" vertical="center" wrapText="1"/>
    </xf>
    <xf numFmtId="0" fontId="8" fillId="0" borderId="2" xfId="14" applyFont="1" applyFill="1" applyBorder="1" applyAlignment="1">
      <alignment horizontal="center" vertical="center" wrapText="1"/>
    </xf>
    <xf numFmtId="0" fontId="7" fillId="0" borderId="2" xfId="14" applyFont="1" applyFill="1" applyBorder="1" applyAlignment="1">
      <alignment horizontal="center" vertical="center" wrapText="1"/>
    </xf>
    <xf numFmtId="0" fontId="9" fillId="0" borderId="2" xfId="14" applyFont="1" applyFill="1" applyBorder="1" applyAlignment="1">
      <alignment horizontal="center" vertical="center" wrapText="1"/>
    </xf>
    <xf numFmtId="0" fontId="15" fillId="0" borderId="2" xfId="14" applyFont="1" applyFill="1" applyBorder="1" applyAlignment="1">
      <alignment horizontal="left" vertical="center" wrapText="1"/>
    </xf>
    <xf numFmtId="166" fontId="7" fillId="0" borderId="5" xfId="4" applyNumberFormat="1" applyFont="1" applyFill="1" applyBorder="1" applyAlignment="1">
      <alignment horizontal="center" vertical="center" wrapText="1"/>
    </xf>
    <xf numFmtId="0" fontId="17" fillId="0" borderId="2" xfId="14" applyFont="1" applyFill="1" applyBorder="1" applyAlignment="1">
      <alignment horizontal="left" vertical="center" wrapText="1"/>
    </xf>
    <xf numFmtId="166" fontId="2" fillId="0" borderId="5" xfId="4" applyNumberFormat="1" applyFont="1" applyFill="1" applyBorder="1" applyAlignment="1">
      <alignment horizontal="center" vertical="center" wrapText="1"/>
    </xf>
    <xf numFmtId="167" fontId="2" fillId="0" borderId="5" xfId="4" applyNumberFormat="1" applyFont="1" applyFill="1" applyBorder="1" applyAlignment="1">
      <alignment horizontal="center" vertical="center" wrapText="1"/>
    </xf>
    <xf numFmtId="168" fontId="2" fillId="0" borderId="5" xfId="4" applyNumberFormat="1" applyFont="1" applyFill="1" applyBorder="1" applyAlignment="1">
      <alignment horizontal="center" vertical="center" wrapText="1"/>
    </xf>
    <xf numFmtId="0" fontId="16" fillId="0" borderId="6" xfId="14" applyFont="1" applyFill="1" applyBorder="1" applyAlignment="1">
      <alignment horizontal="left" vertical="center" wrapText="1"/>
    </xf>
    <xf numFmtId="165" fontId="7" fillId="0" borderId="5" xfId="14" applyNumberFormat="1" applyFont="1" applyFill="1" applyBorder="1" applyAlignment="1">
      <alignment horizontal="center" vertical="center" wrapText="1"/>
    </xf>
    <xf numFmtId="0" fontId="16" fillId="0" borderId="2" xfId="14" applyFont="1" applyFill="1" applyBorder="1" applyAlignment="1">
      <alignment horizontal="left" vertical="center" wrapText="1"/>
    </xf>
  </cellXfs>
  <cellStyles count="18">
    <cellStyle name="Звичайний 2" xfId="1" xr:uid="{00000000-0005-0000-0000-000000000000}"/>
    <cellStyle name="Обычный" xfId="0" builtinId="0"/>
    <cellStyle name="Обычный 10" xfId="11" xr:uid="{00000000-0005-0000-0000-000002000000}"/>
    <cellStyle name="Обычный 11" xfId="12" xr:uid="{00000000-0005-0000-0000-000003000000}"/>
    <cellStyle name="Обычный 12" xfId="13" xr:uid="{00000000-0005-0000-0000-000004000000}"/>
    <cellStyle name="Обычный 13" xfId="14" xr:uid="{00000000-0005-0000-0000-000005000000}"/>
    <cellStyle name="Обычный 14" xfId="15" xr:uid="{00000000-0005-0000-0000-000006000000}"/>
    <cellStyle name="Обычный 15" xfId="16" xr:uid="{00000000-0005-0000-0000-000007000000}"/>
    <cellStyle name="Обычный 16" xfId="17" xr:uid="{00000000-0005-0000-0000-000008000000}"/>
    <cellStyle name="Обычный 2" xfId="2" xr:uid="{00000000-0005-0000-0000-000009000000}"/>
    <cellStyle name="Обычный 3" xfId="3" xr:uid="{00000000-0005-0000-0000-00000A000000}"/>
    <cellStyle name="Обычный 4" xfId="5" xr:uid="{00000000-0005-0000-0000-00000B000000}"/>
    <cellStyle name="Обычный 5" xfId="6" xr:uid="{00000000-0005-0000-0000-00000C000000}"/>
    <cellStyle name="Обычный 6" xfId="7" xr:uid="{00000000-0005-0000-0000-00000D000000}"/>
    <cellStyle name="Обычный 7" xfId="8" xr:uid="{00000000-0005-0000-0000-00000E000000}"/>
    <cellStyle name="Обычный 8" xfId="9" xr:uid="{00000000-0005-0000-0000-00000F000000}"/>
    <cellStyle name="Обычный 9" xfId="10" xr:uid="{00000000-0005-0000-0000-000010000000}"/>
    <cellStyle name="Финансовый 2" xfId="4" xr:uid="{00000000-0005-0000-0000-000012000000}"/>
  </cellStyles>
  <dxfs count="0"/>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6"/>
  <sheetViews>
    <sheetView tabSelected="1" topLeftCell="A112" zoomScaleNormal="100" zoomScaleSheetLayoutView="85" workbookViewId="0">
      <selection activeCell="A112" sqref="A1:XFD1048576"/>
    </sheetView>
  </sheetViews>
  <sheetFormatPr defaultColWidth="34" defaultRowHeight="12.75" x14ac:dyDescent="0.2"/>
  <cols>
    <col min="1" max="1" width="5.42578125" style="15" customWidth="1"/>
    <col min="2" max="2" width="34" style="15"/>
    <col min="3" max="3" width="13.7109375" style="15" customWidth="1"/>
    <col min="4" max="4" width="13.85546875" style="15" customWidth="1"/>
    <col min="5" max="5" width="14.140625" style="15" customWidth="1"/>
    <col min="6" max="6" width="13.85546875" style="15" customWidth="1"/>
    <col min="7" max="7" width="11.5703125" style="15" customWidth="1"/>
    <col min="8" max="8" width="14.7109375" style="15" customWidth="1"/>
    <col min="9" max="9" width="10.85546875" style="15" customWidth="1"/>
    <col min="10" max="10" width="10.5703125" style="15" customWidth="1"/>
    <col min="11" max="11" width="13.140625" style="15" customWidth="1"/>
    <col min="12" max="16384" width="34" style="15"/>
  </cols>
  <sheetData>
    <row r="1" spans="1:11" x14ac:dyDescent="0.2">
      <c r="H1" s="44" t="s">
        <v>55</v>
      </c>
      <c r="I1" s="44"/>
      <c r="J1" s="44"/>
      <c r="K1" s="44"/>
    </row>
    <row r="2" spans="1:11" ht="29.45" customHeight="1" x14ac:dyDescent="0.2">
      <c r="H2" s="44" t="s">
        <v>56</v>
      </c>
      <c r="I2" s="44"/>
      <c r="J2" s="44"/>
      <c r="K2" s="44"/>
    </row>
    <row r="3" spans="1:11" ht="18.75" x14ac:dyDescent="0.2">
      <c r="A3" s="43" t="s">
        <v>138</v>
      </c>
      <c r="B3" s="43"/>
      <c r="C3" s="43"/>
      <c r="D3" s="43"/>
      <c r="E3" s="43"/>
      <c r="F3" s="43"/>
      <c r="G3" s="43"/>
      <c r="H3" s="43"/>
      <c r="I3" s="43"/>
      <c r="J3" s="43"/>
      <c r="K3" s="43"/>
    </row>
    <row r="4" spans="1:11" ht="17.45" customHeight="1" x14ac:dyDescent="0.2">
      <c r="A4" s="10" t="s">
        <v>57</v>
      </c>
      <c r="B4" s="9" t="s">
        <v>134</v>
      </c>
      <c r="C4" s="10"/>
      <c r="D4" s="43" t="s">
        <v>58</v>
      </c>
      <c r="E4" s="43"/>
      <c r="F4" s="43"/>
      <c r="G4" s="43"/>
      <c r="H4" s="43"/>
      <c r="I4" s="43"/>
      <c r="J4" s="43"/>
      <c r="K4" s="43"/>
    </row>
    <row r="5" spans="1:11" ht="18" customHeight="1" x14ac:dyDescent="0.2">
      <c r="A5" s="12"/>
      <c r="B5" s="12" t="s">
        <v>59</v>
      </c>
      <c r="C5" s="12"/>
      <c r="D5" s="41" t="s">
        <v>60</v>
      </c>
      <c r="E5" s="41"/>
      <c r="F5" s="41"/>
      <c r="G5" s="41"/>
      <c r="H5" s="41"/>
      <c r="I5" s="41"/>
      <c r="J5" s="41"/>
      <c r="K5" s="41"/>
    </row>
    <row r="6" spans="1:11" ht="17.45" customHeight="1" x14ac:dyDescent="0.2">
      <c r="A6" s="10" t="s">
        <v>61</v>
      </c>
      <c r="B6" s="9" t="s">
        <v>135</v>
      </c>
      <c r="C6" s="10"/>
      <c r="D6" s="43" t="s">
        <v>58</v>
      </c>
      <c r="E6" s="43"/>
      <c r="F6" s="43"/>
      <c r="G6" s="43"/>
      <c r="H6" s="43"/>
      <c r="I6" s="43"/>
      <c r="J6" s="43"/>
      <c r="K6" s="43"/>
    </row>
    <row r="7" spans="1:11" ht="18" customHeight="1" x14ac:dyDescent="0.2">
      <c r="B7" s="12" t="s">
        <v>59</v>
      </c>
      <c r="D7" s="41" t="s">
        <v>62</v>
      </c>
      <c r="E7" s="41"/>
      <c r="F7" s="41"/>
      <c r="G7" s="41"/>
      <c r="H7" s="41"/>
      <c r="I7" s="41"/>
      <c r="J7" s="41"/>
      <c r="K7" s="41"/>
    </row>
    <row r="8" spans="1:11" s="10" customFormat="1" ht="24.6" customHeight="1" x14ac:dyDescent="0.2">
      <c r="A8" s="10" t="s">
        <v>63</v>
      </c>
      <c r="B8" s="9" t="s">
        <v>137</v>
      </c>
      <c r="C8" s="9" t="s">
        <v>136</v>
      </c>
      <c r="D8" s="45" t="s">
        <v>119</v>
      </c>
      <c r="E8" s="45"/>
      <c r="F8" s="45"/>
      <c r="G8" s="45"/>
      <c r="H8" s="45"/>
      <c r="I8" s="45"/>
      <c r="J8" s="45"/>
      <c r="K8" s="45"/>
    </row>
    <row r="9" spans="1:11" s="12" customFormat="1" ht="18.75" x14ac:dyDescent="0.2">
      <c r="A9" s="10"/>
      <c r="B9" s="12" t="s">
        <v>59</v>
      </c>
      <c r="C9" s="11" t="s">
        <v>64</v>
      </c>
    </row>
    <row r="10" spans="1:11" s="12" customFormat="1" ht="44.65" customHeight="1" x14ac:dyDescent="0.2">
      <c r="A10" s="10" t="s">
        <v>65</v>
      </c>
      <c r="B10" s="10" t="s">
        <v>66</v>
      </c>
      <c r="C10" s="46" t="s">
        <v>151</v>
      </c>
      <c r="D10" s="46"/>
      <c r="E10" s="46"/>
      <c r="F10" s="46"/>
      <c r="G10" s="46"/>
      <c r="H10" s="46"/>
      <c r="I10" s="46"/>
      <c r="J10" s="46"/>
      <c r="K10" s="46"/>
    </row>
    <row r="11" spans="1:11" s="12" customFormat="1" ht="16.899999999999999" customHeight="1" x14ac:dyDescent="0.2">
      <c r="A11" s="10" t="s">
        <v>67</v>
      </c>
      <c r="B11" s="42" t="s">
        <v>68</v>
      </c>
      <c r="C11" s="42"/>
      <c r="D11" s="42"/>
      <c r="E11" s="42"/>
      <c r="F11" s="42"/>
      <c r="G11" s="42"/>
      <c r="H11" s="42"/>
      <c r="I11" s="42"/>
      <c r="J11" s="42"/>
      <c r="K11" s="42"/>
    </row>
    <row r="12" spans="1:11" ht="18" customHeight="1" x14ac:dyDescent="0.2">
      <c r="A12" s="28" t="s">
        <v>117</v>
      </c>
      <c r="B12" s="24"/>
      <c r="C12" s="24"/>
      <c r="D12" s="24"/>
      <c r="E12" s="24"/>
      <c r="F12" s="24"/>
      <c r="G12" s="24"/>
      <c r="H12" s="24"/>
      <c r="I12" s="24"/>
      <c r="J12" s="24"/>
      <c r="K12" s="24"/>
    </row>
    <row r="13" spans="1:11" ht="16.899999999999999" customHeight="1" x14ac:dyDescent="0.2">
      <c r="A13" s="30" t="s">
        <v>0</v>
      </c>
      <c r="B13" s="30" t="s">
        <v>1</v>
      </c>
      <c r="C13" s="26" t="s">
        <v>2</v>
      </c>
      <c r="D13" s="26"/>
      <c r="E13" s="26"/>
      <c r="F13" s="26" t="s">
        <v>3</v>
      </c>
      <c r="G13" s="26"/>
      <c r="H13" s="26"/>
      <c r="I13" s="26" t="s">
        <v>4</v>
      </c>
      <c r="J13" s="26"/>
      <c r="K13" s="26"/>
    </row>
    <row r="14" spans="1:11" ht="22.5" x14ac:dyDescent="0.2">
      <c r="A14" s="30"/>
      <c r="B14" s="30"/>
      <c r="C14" s="3" t="s">
        <v>69</v>
      </c>
      <c r="D14" s="3" t="s">
        <v>70</v>
      </c>
      <c r="E14" s="3" t="s">
        <v>71</v>
      </c>
      <c r="F14" s="3" t="s">
        <v>69</v>
      </c>
      <c r="G14" s="3" t="s">
        <v>70</v>
      </c>
      <c r="H14" s="3" t="s">
        <v>71</v>
      </c>
      <c r="I14" s="3" t="s">
        <v>72</v>
      </c>
      <c r="J14" s="3" t="s">
        <v>70</v>
      </c>
      <c r="K14" s="3" t="s">
        <v>71</v>
      </c>
    </row>
    <row r="15" spans="1:11" s="4" customFormat="1" ht="11.25" x14ac:dyDescent="0.2">
      <c r="A15" s="3"/>
      <c r="B15" s="3"/>
      <c r="C15" s="3" t="s">
        <v>73</v>
      </c>
      <c r="D15" s="3" t="s">
        <v>74</v>
      </c>
      <c r="E15" s="3" t="s">
        <v>75</v>
      </c>
      <c r="F15" s="3" t="s">
        <v>76</v>
      </c>
      <c r="G15" s="3" t="s">
        <v>77</v>
      </c>
      <c r="H15" s="3" t="s">
        <v>78</v>
      </c>
      <c r="I15" s="3" t="s">
        <v>79</v>
      </c>
      <c r="J15" s="3" t="s">
        <v>80</v>
      </c>
      <c r="K15" s="3" t="s">
        <v>81</v>
      </c>
    </row>
    <row r="16" spans="1:11" s="11" customFormat="1" ht="15" x14ac:dyDescent="0.2">
      <c r="A16" s="14" t="s">
        <v>5</v>
      </c>
      <c r="B16" s="20" t="s">
        <v>104</v>
      </c>
      <c r="C16" s="47">
        <v>1680.54</v>
      </c>
      <c r="D16" s="47">
        <v>524.91700000000003</v>
      </c>
      <c r="E16" s="47">
        <f>C16+D16</f>
        <v>2205.4569999999999</v>
      </c>
      <c r="F16" s="47">
        <v>1680.52127</v>
      </c>
      <c r="G16" s="47">
        <v>524.87900000000002</v>
      </c>
      <c r="H16" s="47">
        <f>F16+G16</f>
        <v>2205.4002700000001</v>
      </c>
      <c r="I16" s="47">
        <f>F16-C16</f>
        <v>-1.873000000000502E-2</v>
      </c>
      <c r="J16" s="47">
        <f>G16-D16</f>
        <v>-3.8000000000010914E-2</v>
      </c>
      <c r="K16" s="47">
        <f>I16+J16</f>
        <v>-5.6730000000015934E-2</v>
      </c>
    </row>
    <row r="17" spans="1:11" ht="69.75" customHeight="1" x14ac:dyDescent="0.2">
      <c r="A17" s="28" t="s">
        <v>154</v>
      </c>
      <c r="B17" s="24"/>
      <c r="C17" s="24"/>
      <c r="D17" s="24"/>
      <c r="E17" s="24"/>
      <c r="F17" s="24"/>
      <c r="G17" s="24"/>
      <c r="H17" s="24"/>
      <c r="I17" s="24"/>
      <c r="J17" s="24"/>
      <c r="K17" s="24"/>
    </row>
    <row r="18" spans="1:11" ht="15.75" x14ac:dyDescent="0.2">
      <c r="A18" s="13"/>
      <c r="B18" s="13" t="s">
        <v>6</v>
      </c>
      <c r="C18" s="13"/>
      <c r="D18" s="13"/>
      <c r="E18" s="13"/>
      <c r="F18" s="13"/>
      <c r="G18" s="13"/>
      <c r="H18" s="13"/>
      <c r="I18" s="13"/>
      <c r="J18" s="13"/>
      <c r="K18" s="13"/>
    </row>
    <row r="19" spans="1:11" ht="43.7" customHeight="1" x14ac:dyDescent="0.2">
      <c r="A19" s="14">
        <v>1</v>
      </c>
      <c r="B19" s="16" t="s">
        <v>152</v>
      </c>
      <c r="C19" s="47">
        <v>1680.54</v>
      </c>
      <c r="D19" s="47"/>
      <c r="E19" s="47">
        <f>C19+D19</f>
        <v>1680.54</v>
      </c>
      <c r="F19" s="47">
        <v>1680.52127</v>
      </c>
      <c r="G19" s="47"/>
      <c r="H19" s="47">
        <f>F19+G19</f>
        <v>1680.52127</v>
      </c>
      <c r="I19" s="47">
        <f>F19-C19</f>
        <v>-1.873000000000502E-2</v>
      </c>
      <c r="J19" s="47">
        <f>G19-D19</f>
        <v>0</v>
      </c>
      <c r="K19" s="47">
        <f>I19+J19</f>
        <v>-1.873000000000502E-2</v>
      </c>
    </row>
    <row r="20" spans="1:11" ht="33.950000000000003" customHeight="1" x14ac:dyDescent="0.2">
      <c r="A20" s="14">
        <v>2</v>
      </c>
      <c r="B20" s="16" t="s">
        <v>120</v>
      </c>
      <c r="C20" s="47"/>
      <c r="D20" s="47">
        <v>524.91700000000003</v>
      </c>
      <c r="E20" s="47">
        <f>C20+D20</f>
        <v>524.91700000000003</v>
      </c>
      <c r="F20" s="47"/>
      <c r="G20" s="47">
        <v>524.87900000000002</v>
      </c>
      <c r="H20" s="47">
        <f>F20+G20</f>
        <v>524.87900000000002</v>
      </c>
      <c r="I20" s="47">
        <f>F20-C20</f>
        <v>0</v>
      </c>
      <c r="J20" s="47">
        <f>G20-D20</f>
        <v>-3.8000000000010914E-2</v>
      </c>
      <c r="K20" s="47">
        <f>I20+J20</f>
        <v>-3.8000000000010914E-2</v>
      </c>
    </row>
    <row r="21" spans="1:11" ht="21.6" customHeight="1" x14ac:dyDescent="0.2">
      <c r="A21" s="28" t="s">
        <v>121</v>
      </c>
      <c r="B21" s="24"/>
      <c r="C21" s="24"/>
      <c r="D21" s="24"/>
      <c r="E21" s="24"/>
      <c r="F21" s="24"/>
      <c r="G21" s="24"/>
      <c r="H21" s="24"/>
      <c r="I21" s="24"/>
      <c r="J21" s="24"/>
      <c r="K21" s="24"/>
    </row>
    <row r="22" spans="1:11" ht="36" x14ac:dyDescent="0.2">
      <c r="A22" s="13" t="s">
        <v>7</v>
      </c>
      <c r="B22" s="13" t="s">
        <v>8</v>
      </c>
      <c r="C22" s="5" t="s">
        <v>82</v>
      </c>
      <c r="D22" s="5" t="s">
        <v>83</v>
      </c>
      <c r="E22" s="5" t="s">
        <v>84</v>
      </c>
    </row>
    <row r="23" spans="1:11" ht="15" x14ac:dyDescent="0.2">
      <c r="A23" s="13" t="s">
        <v>5</v>
      </c>
      <c r="B23" s="13" t="s">
        <v>10</v>
      </c>
      <c r="C23" s="13" t="s">
        <v>11</v>
      </c>
      <c r="D23" s="13"/>
      <c r="E23" s="13" t="s">
        <v>11</v>
      </c>
    </row>
    <row r="24" spans="1:11" ht="15" x14ac:dyDescent="0.2">
      <c r="A24" s="13"/>
      <c r="B24" s="13" t="s">
        <v>12</v>
      </c>
      <c r="C24" s="13"/>
      <c r="D24" s="13"/>
      <c r="E24" s="13"/>
    </row>
    <row r="25" spans="1:11" ht="15" x14ac:dyDescent="0.2">
      <c r="A25" s="13" t="s">
        <v>13</v>
      </c>
      <c r="B25" s="13" t="s">
        <v>14</v>
      </c>
      <c r="C25" s="13" t="s">
        <v>11</v>
      </c>
      <c r="D25" s="13"/>
      <c r="E25" s="13" t="s">
        <v>11</v>
      </c>
    </row>
    <row r="26" spans="1:11" ht="15" x14ac:dyDescent="0.2">
      <c r="A26" s="13" t="s">
        <v>15</v>
      </c>
      <c r="B26" s="13" t="s">
        <v>16</v>
      </c>
      <c r="C26" s="13" t="s">
        <v>11</v>
      </c>
      <c r="D26" s="13"/>
      <c r="E26" s="13" t="s">
        <v>11</v>
      </c>
    </row>
    <row r="27" spans="1:11" x14ac:dyDescent="0.2">
      <c r="A27" s="30" t="s">
        <v>17</v>
      </c>
      <c r="B27" s="30"/>
      <c r="C27" s="30"/>
      <c r="D27" s="30"/>
      <c r="E27" s="30"/>
    </row>
    <row r="28" spans="1:11" ht="15" x14ac:dyDescent="0.2">
      <c r="A28" s="13" t="s">
        <v>18</v>
      </c>
      <c r="B28" s="13" t="s">
        <v>19</v>
      </c>
      <c r="C28" s="47">
        <f t="shared" ref="C28:E28" si="0">SUM(C30:C33)</f>
        <v>524.91700000000003</v>
      </c>
      <c r="D28" s="47">
        <f t="shared" si="0"/>
        <v>524.87900000000002</v>
      </c>
      <c r="E28" s="47">
        <f t="shared" si="0"/>
        <v>-3.8000000000010914E-2</v>
      </c>
    </row>
    <row r="29" spans="1:11" ht="15" x14ac:dyDescent="0.2">
      <c r="A29" s="13"/>
      <c r="B29" s="13" t="s">
        <v>12</v>
      </c>
      <c r="C29" s="47"/>
      <c r="D29" s="47"/>
      <c r="E29" s="47"/>
    </row>
    <row r="30" spans="1:11" ht="15" x14ac:dyDescent="0.2">
      <c r="A30" s="13" t="s">
        <v>20</v>
      </c>
      <c r="B30" s="13" t="s">
        <v>14</v>
      </c>
      <c r="C30" s="47"/>
      <c r="D30" s="47"/>
      <c r="E30" s="47"/>
    </row>
    <row r="31" spans="1:11" ht="15" x14ac:dyDescent="0.2">
      <c r="A31" s="13" t="s">
        <v>21</v>
      </c>
      <c r="B31" s="13" t="s">
        <v>22</v>
      </c>
      <c r="C31" s="47"/>
      <c r="D31" s="47"/>
      <c r="E31" s="47"/>
    </row>
    <row r="32" spans="1:11" ht="15" x14ac:dyDescent="0.2">
      <c r="A32" s="13" t="s">
        <v>23</v>
      </c>
      <c r="B32" s="13" t="s">
        <v>24</v>
      </c>
      <c r="C32" s="47"/>
      <c r="D32" s="47"/>
      <c r="E32" s="47"/>
    </row>
    <row r="33" spans="1:11" ht="15" x14ac:dyDescent="0.2">
      <c r="A33" s="13" t="s">
        <v>25</v>
      </c>
      <c r="B33" s="13" t="s">
        <v>26</v>
      </c>
      <c r="C33" s="47">
        <v>524.91700000000003</v>
      </c>
      <c r="D33" s="47">
        <v>524.87900000000002</v>
      </c>
      <c r="E33" s="47">
        <f>D33-C33</f>
        <v>-3.8000000000010914E-2</v>
      </c>
    </row>
    <row r="34" spans="1:11" ht="52.5" customHeight="1" x14ac:dyDescent="0.2">
      <c r="A34" s="29" t="s">
        <v>155</v>
      </c>
      <c r="B34" s="30"/>
      <c r="C34" s="30"/>
      <c r="D34" s="30"/>
      <c r="E34" s="30"/>
    </row>
    <row r="35" spans="1:11" ht="15" x14ac:dyDescent="0.2">
      <c r="A35" s="13" t="s">
        <v>27</v>
      </c>
      <c r="B35" s="13" t="s">
        <v>28</v>
      </c>
      <c r="C35" s="13" t="s">
        <v>11</v>
      </c>
      <c r="D35" s="13"/>
      <c r="E35" s="13"/>
    </row>
    <row r="36" spans="1:11" ht="15" x14ac:dyDescent="0.2">
      <c r="A36" s="13"/>
      <c r="B36" s="13" t="s">
        <v>12</v>
      </c>
      <c r="C36" s="13"/>
      <c r="D36" s="13"/>
      <c r="E36" s="13"/>
    </row>
    <row r="37" spans="1:11" ht="15" x14ac:dyDescent="0.2">
      <c r="A37" s="13" t="s">
        <v>29</v>
      </c>
      <c r="B37" s="13" t="s">
        <v>14</v>
      </c>
      <c r="C37" s="13" t="s">
        <v>11</v>
      </c>
      <c r="D37" s="13"/>
      <c r="E37" s="13"/>
    </row>
    <row r="38" spans="1:11" ht="15" x14ac:dyDescent="0.2">
      <c r="A38" s="13" t="s">
        <v>30</v>
      </c>
      <c r="B38" s="13" t="s">
        <v>26</v>
      </c>
      <c r="C38" s="13" t="s">
        <v>11</v>
      </c>
      <c r="D38" s="13"/>
      <c r="E38" s="13"/>
    </row>
    <row r="40" spans="1:11" ht="16.149999999999999" customHeight="1" x14ac:dyDescent="0.2">
      <c r="A40" s="28" t="s">
        <v>118</v>
      </c>
      <c r="B40" s="24"/>
      <c r="C40" s="24"/>
      <c r="D40" s="24"/>
      <c r="E40" s="24"/>
      <c r="F40" s="24"/>
      <c r="G40" s="24"/>
      <c r="H40" s="24"/>
      <c r="I40" s="24"/>
      <c r="J40" s="24"/>
      <c r="K40" s="24"/>
    </row>
    <row r="42" spans="1:11" ht="31.5" customHeight="1" x14ac:dyDescent="0.2">
      <c r="A42" s="30" t="s">
        <v>7</v>
      </c>
      <c r="B42" s="30" t="s">
        <v>8</v>
      </c>
      <c r="C42" s="30" t="s">
        <v>31</v>
      </c>
      <c r="D42" s="30"/>
      <c r="E42" s="30"/>
      <c r="F42" s="30" t="s">
        <v>32</v>
      </c>
      <c r="G42" s="30"/>
      <c r="H42" s="30"/>
      <c r="I42" s="30" t="s">
        <v>9</v>
      </c>
      <c r="J42" s="30"/>
      <c r="K42" s="30"/>
    </row>
    <row r="43" spans="1:11" ht="22.9" customHeight="1" x14ac:dyDescent="0.2">
      <c r="A43" s="30"/>
      <c r="B43" s="30"/>
      <c r="C43" s="3" t="s">
        <v>111</v>
      </c>
      <c r="D43" s="3" t="s">
        <v>103</v>
      </c>
      <c r="E43" s="3" t="s">
        <v>71</v>
      </c>
      <c r="F43" s="3" t="s">
        <v>111</v>
      </c>
      <c r="G43" s="3" t="s">
        <v>103</v>
      </c>
      <c r="H43" s="3" t="s">
        <v>71</v>
      </c>
      <c r="I43" s="3" t="s">
        <v>111</v>
      </c>
      <c r="J43" s="3" t="s">
        <v>103</v>
      </c>
      <c r="K43" s="3" t="s">
        <v>71</v>
      </c>
    </row>
    <row r="44" spans="1:11" s="19" customFormat="1" ht="14.25" x14ac:dyDescent="0.2">
      <c r="A44" s="17" t="s">
        <v>85</v>
      </c>
      <c r="B44" s="17" t="s">
        <v>86</v>
      </c>
      <c r="C44" s="39"/>
      <c r="D44" s="39"/>
      <c r="E44" s="39"/>
      <c r="F44" s="39"/>
      <c r="G44" s="39"/>
      <c r="H44" s="39"/>
      <c r="I44" s="39"/>
      <c r="J44" s="39"/>
      <c r="K44" s="39"/>
    </row>
    <row r="45" spans="1:11" ht="13.15" customHeight="1" x14ac:dyDescent="0.2">
      <c r="A45" s="13">
        <v>1</v>
      </c>
      <c r="B45" s="6" t="s">
        <v>116</v>
      </c>
      <c r="C45" s="14">
        <v>9.5</v>
      </c>
      <c r="D45" s="14"/>
      <c r="E45" s="14">
        <f t="shared" ref="E45:E49" si="1">C45+D45</f>
        <v>9.5</v>
      </c>
      <c r="F45" s="14">
        <v>9.5</v>
      </c>
      <c r="G45" s="14">
        <v>0</v>
      </c>
      <c r="H45" s="14">
        <f t="shared" ref="H45:H49" si="2">F45+G45</f>
        <v>9.5</v>
      </c>
      <c r="I45" s="14">
        <f t="shared" ref="I45:J49" si="3">F45-C45</f>
        <v>0</v>
      </c>
      <c r="J45" s="14">
        <f t="shared" si="3"/>
        <v>0</v>
      </c>
      <c r="K45" s="14">
        <f t="shared" ref="K45:K49" si="4">I45+J45</f>
        <v>0</v>
      </c>
    </row>
    <row r="46" spans="1:11" ht="13.15" customHeight="1" x14ac:dyDescent="0.2">
      <c r="A46" s="13">
        <v>2</v>
      </c>
      <c r="B46" s="6" t="s">
        <v>122</v>
      </c>
      <c r="C46" s="14">
        <v>5</v>
      </c>
      <c r="D46" s="14"/>
      <c r="E46" s="14">
        <f t="shared" si="1"/>
        <v>5</v>
      </c>
      <c r="F46" s="14">
        <v>5</v>
      </c>
      <c r="G46" s="14"/>
      <c r="H46" s="14">
        <f t="shared" si="2"/>
        <v>5</v>
      </c>
      <c r="I46" s="14">
        <f t="shared" si="3"/>
        <v>0</v>
      </c>
      <c r="J46" s="14">
        <f t="shared" si="3"/>
        <v>0</v>
      </c>
      <c r="K46" s="14">
        <f t="shared" si="4"/>
        <v>0</v>
      </c>
    </row>
    <row r="47" spans="1:11" ht="13.15" customHeight="1" x14ac:dyDescent="0.2">
      <c r="A47" s="13">
        <v>3</v>
      </c>
      <c r="B47" s="6" t="s">
        <v>125</v>
      </c>
      <c r="C47" s="14">
        <v>332000</v>
      </c>
      <c r="D47" s="14"/>
      <c r="E47" s="14">
        <f t="shared" si="1"/>
        <v>332000</v>
      </c>
      <c r="F47" s="14">
        <v>331981.96999999997</v>
      </c>
      <c r="G47" s="14"/>
      <c r="H47" s="14">
        <f t="shared" si="2"/>
        <v>331981.96999999997</v>
      </c>
      <c r="I47" s="14">
        <f t="shared" si="3"/>
        <v>-18.03000000002794</v>
      </c>
      <c r="J47" s="14">
        <f t="shared" si="3"/>
        <v>0</v>
      </c>
      <c r="K47" s="14">
        <f t="shared" si="4"/>
        <v>-18.03000000002794</v>
      </c>
    </row>
    <row r="48" spans="1:11" ht="13.15" customHeight="1" x14ac:dyDescent="0.2">
      <c r="A48" s="13">
        <v>4</v>
      </c>
      <c r="B48" s="6" t="s">
        <v>139</v>
      </c>
      <c r="C48" s="14">
        <v>549209.52</v>
      </c>
      <c r="D48" s="14"/>
      <c r="E48" s="14">
        <f t="shared" si="1"/>
        <v>549209.52</v>
      </c>
      <c r="F48" s="14">
        <v>549208.81999999995</v>
      </c>
      <c r="G48" s="14"/>
      <c r="H48" s="14">
        <f t="shared" si="2"/>
        <v>549208.81999999995</v>
      </c>
      <c r="I48" s="14">
        <f t="shared" si="3"/>
        <v>-0.70000000006984919</v>
      </c>
      <c r="J48" s="14">
        <f t="shared" si="3"/>
        <v>0</v>
      </c>
      <c r="K48" s="14">
        <f t="shared" si="4"/>
        <v>-0.70000000006984919</v>
      </c>
    </row>
    <row r="49" spans="1:11" ht="24" x14ac:dyDescent="0.2">
      <c r="A49" s="13">
        <v>5</v>
      </c>
      <c r="B49" s="6" t="s">
        <v>140</v>
      </c>
      <c r="C49" s="14"/>
      <c r="D49" s="14">
        <v>524917</v>
      </c>
      <c r="E49" s="14">
        <f t="shared" si="1"/>
        <v>524917</v>
      </c>
      <c r="F49" s="14"/>
      <c r="G49" s="14">
        <v>524879</v>
      </c>
      <c r="H49" s="14">
        <f t="shared" si="2"/>
        <v>524879</v>
      </c>
      <c r="I49" s="14">
        <f t="shared" si="3"/>
        <v>0</v>
      </c>
      <c r="J49" s="14">
        <f t="shared" si="3"/>
        <v>-38</v>
      </c>
      <c r="K49" s="14">
        <f t="shared" si="4"/>
        <v>-38</v>
      </c>
    </row>
    <row r="50" spans="1:11" ht="28.5" customHeight="1" x14ac:dyDescent="0.2">
      <c r="A50" s="40" t="s">
        <v>156</v>
      </c>
      <c r="B50" s="30"/>
      <c r="C50" s="30"/>
      <c r="D50" s="30"/>
      <c r="E50" s="30"/>
      <c r="F50" s="30"/>
      <c r="G50" s="30"/>
      <c r="H50" s="30"/>
      <c r="I50" s="30"/>
      <c r="J50" s="30"/>
      <c r="K50" s="30"/>
    </row>
    <row r="51" spans="1:11" s="19" customFormat="1" ht="14.25" x14ac:dyDescent="0.2">
      <c r="A51" s="17" t="s">
        <v>87</v>
      </c>
      <c r="B51" s="17" t="s">
        <v>88</v>
      </c>
      <c r="C51" s="39"/>
      <c r="D51" s="39"/>
      <c r="E51" s="39"/>
      <c r="F51" s="39"/>
      <c r="G51" s="39"/>
      <c r="H51" s="39"/>
      <c r="I51" s="39"/>
      <c r="J51" s="39"/>
      <c r="K51" s="39"/>
    </row>
    <row r="52" spans="1:11" x14ac:dyDescent="0.2">
      <c r="A52" s="13">
        <v>6</v>
      </c>
      <c r="B52" s="6" t="s">
        <v>123</v>
      </c>
      <c r="C52" s="14">
        <v>32699</v>
      </c>
      <c r="D52" s="14"/>
      <c r="E52" s="14">
        <f t="shared" ref="E52:E57" si="5">C52+D52</f>
        <v>32699</v>
      </c>
      <c r="F52" s="14">
        <v>32699</v>
      </c>
      <c r="G52" s="14"/>
      <c r="H52" s="14">
        <f t="shared" ref="H52:H57" si="6">F52+G52</f>
        <v>32699</v>
      </c>
      <c r="I52" s="14">
        <f t="shared" ref="I52:J54" si="7">F52-C52</f>
        <v>0</v>
      </c>
      <c r="J52" s="14">
        <f t="shared" si="7"/>
        <v>0</v>
      </c>
      <c r="K52" s="14">
        <f t="shared" ref="K52:K57" si="8">I52+J52</f>
        <v>0</v>
      </c>
    </row>
    <row r="53" spans="1:11" x14ac:dyDescent="0.2">
      <c r="A53" s="13">
        <v>7</v>
      </c>
      <c r="B53" s="6" t="s">
        <v>141</v>
      </c>
      <c r="C53" s="14">
        <v>5951</v>
      </c>
      <c r="D53" s="14"/>
      <c r="E53" s="14">
        <f t="shared" si="5"/>
        <v>5951</v>
      </c>
      <c r="F53" s="14">
        <v>5951</v>
      </c>
      <c r="G53" s="14"/>
      <c r="H53" s="14">
        <f t="shared" si="6"/>
        <v>5951</v>
      </c>
      <c r="I53" s="14">
        <f t="shared" si="7"/>
        <v>0</v>
      </c>
      <c r="J53" s="14">
        <f t="shared" si="7"/>
        <v>0</v>
      </c>
      <c r="K53" s="14">
        <f t="shared" si="8"/>
        <v>0</v>
      </c>
    </row>
    <row r="54" spans="1:11" x14ac:dyDescent="0.2">
      <c r="A54" s="13">
        <v>8</v>
      </c>
      <c r="B54" s="6" t="s">
        <v>142</v>
      </c>
      <c r="C54" s="14">
        <v>3066</v>
      </c>
      <c r="D54" s="14"/>
      <c r="E54" s="14">
        <f t="shared" si="5"/>
        <v>3066</v>
      </c>
      <c r="F54" s="14">
        <v>3066</v>
      </c>
      <c r="G54" s="14"/>
      <c r="H54" s="14">
        <f t="shared" si="6"/>
        <v>3066</v>
      </c>
      <c r="I54" s="14">
        <f t="shared" si="7"/>
        <v>0</v>
      </c>
      <c r="J54" s="14">
        <f t="shared" si="7"/>
        <v>0</v>
      </c>
      <c r="K54" s="14">
        <f t="shared" si="8"/>
        <v>0</v>
      </c>
    </row>
    <row r="55" spans="1:11" x14ac:dyDescent="0.2">
      <c r="A55" s="13">
        <v>9</v>
      </c>
      <c r="B55" s="6" t="s">
        <v>143</v>
      </c>
      <c r="C55" s="14">
        <v>2885</v>
      </c>
      <c r="D55" s="14"/>
      <c r="E55" s="14">
        <f t="shared" si="5"/>
        <v>2885</v>
      </c>
      <c r="F55" s="14">
        <v>2885</v>
      </c>
      <c r="G55" s="14"/>
      <c r="H55" s="14">
        <f t="shared" si="6"/>
        <v>2885</v>
      </c>
      <c r="I55" s="14"/>
      <c r="J55" s="14"/>
      <c r="K55" s="14"/>
    </row>
    <row r="56" spans="1:11" x14ac:dyDescent="0.2">
      <c r="A56" s="13">
        <v>10</v>
      </c>
      <c r="B56" s="6" t="s">
        <v>144</v>
      </c>
      <c r="C56" s="14">
        <v>0</v>
      </c>
      <c r="D56" s="14">
        <v>8</v>
      </c>
      <c r="E56" s="14">
        <f t="shared" si="5"/>
        <v>8</v>
      </c>
      <c r="F56" s="14">
        <v>0</v>
      </c>
      <c r="G56" s="14">
        <v>8</v>
      </c>
      <c r="H56" s="14">
        <f t="shared" si="6"/>
        <v>8</v>
      </c>
      <c r="I56" s="14"/>
      <c r="J56" s="14"/>
      <c r="K56" s="14"/>
    </row>
    <row r="57" spans="1:11" ht="16.5" customHeight="1" x14ac:dyDescent="0.2">
      <c r="A57" s="13">
        <v>11</v>
      </c>
      <c r="B57" s="6" t="s">
        <v>145</v>
      </c>
      <c r="C57" s="14">
        <v>5734</v>
      </c>
      <c r="D57" s="14"/>
      <c r="E57" s="14">
        <f t="shared" si="5"/>
        <v>5734</v>
      </c>
      <c r="F57" s="14">
        <v>5734</v>
      </c>
      <c r="G57" s="14"/>
      <c r="H57" s="14">
        <f t="shared" si="6"/>
        <v>5734</v>
      </c>
      <c r="I57" s="14">
        <f t="shared" ref="I57:J57" si="9">F57-C57</f>
        <v>0</v>
      </c>
      <c r="J57" s="14">
        <f t="shared" si="9"/>
        <v>0</v>
      </c>
      <c r="K57" s="14">
        <f t="shared" si="8"/>
        <v>0</v>
      </c>
    </row>
    <row r="58" spans="1:11" ht="17.45" customHeight="1" x14ac:dyDescent="0.2">
      <c r="A58" s="40" t="s">
        <v>112</v>
      </c>
      <c r="B58" s="30"/>
      <c r="C58" s="30"/>
      <c r="D58" s="30"/>
      <c r="E58" s="30"/>
      <c r="F58" s="30"/>
      <c r="G58" s="30"/>
      <c r="H58" s="30"/>
      <c r="I58" s="30"/>
      <c r="J58" s="30"/>
      <c r="K58" s="30"/>
    </row>
    <row r="59" spans="1:11" s="19" customFormat="1" ht="14.25" x14ac:dyDescent="0.2">
      <c r="A59" s="17" t="s">
        <v>89</v>
      </c>
      <c r="B59" s="17" t="s">
        <v>90</v>
      </c>
      <c r="C59" s="39"/>
      <c r="D59" s="39"/>
      <c r="E59" s="39"/>
      <c r="F59" s="39"/>
      <c r="G59" s="39"/>
      <c r="H59" s="39"/>
      <c r="I59" s="39"/>
      <c r="J59" s="39"/>
      <c r="K59" s="39"/>
    </row>
    <row r="60" spans="1:11" x14ac:dyDescent="0.2">
      <c r="A60" s="13">
        <v>12</v>
      </c>
      <c r="B60" s="7" t="s">
        <v>127</v>
      </c>
      <c r="C60" s="14">
        <v>10.15</v>
      </c>
      <c r="D60" s="14"/>
      <c r="E60" s="14">
        <f>C60+D60</f>
        <v>10.15</v>
      </c>
      <c r="F60" s="14">
        <v>10.15</v>
      </c>
      <c r="G60" s="14"/>
      <c r="H60" s="14">
        <f>F60+G60</f>
        <v>10.15</v>
      </c>
      <c r="I60" s="14">
        <f t="shared" ref="I60:J62" si="10">F60-C60</f>
        <v>0</v>
      </c>
      <c r="J60" s="14">
        <f t="shared" si="10"/>
        <v>0</v>
      </c>
      <c r="K60" s="14">
        <f>I60+J60</f>
        <v>0</v>
      </c>
    </row>
    <row r="61" spans="1:11" x14ac:dyDescent="0.2">
      <c r="A61" s="13">
        <v>13</v>
      </c>
      <c r="B61" s="7" t="s">
        <v>146</v>
      </c>
      <c r="C61" s="14">
        <v>95.78</v>
      </c>
      <c r="D61" s="14"/>
      <c r="E61" s="14">
        <f>C61+D61</f>
        <v>95.78</v>
      </c>
      <c r="F61" s="14">
        <v>95.78</v>
      </c>
      <c r="G61" s="14"/>
      <c r="H61" s="14">
        <f>F61+G61</f>
        <v>95.78</v>
      </c>
      <c r="I61" s="14">
        <f t="shared" si="10"/>
        <v>0</v>
      </c>
      <c r="J61" s="14">
        <f t="shared" si="10"/>
        <v>0</v>
      </c>
      <c r="K61" s="14">
        <f>I61+J61</f>
        <v>0</v>
      </c>
    </row>
    <row r="62" spans="1:11" ht="24" x14ac:dyDescent="0.2">
      <c r="A62" s="13">
        <v>14</v>
      </c>
      <c r="B62" s="7" t="s">
        <v>147</v>
      </c>
      <c r="C62" s="14"/>
      <c r="D62" s="14">
        <v>65614.63</v>
      </c>
      <c r="E62" s="14">
        <f t="shared" ref="E62" si="11">C62+D62</f>
        <v>65614.63</v>
      </c>
      <c r="F62" s="14"/>
      <c r="G62" s="14">
        <v>65609.88</v>
      </c>
      <c r="H62" s="14">
        <f t="shared" ref="H62" si="12">F62+G62</f>
        <v>65609.88</v>
      </c>
      <c r="I62" s="14">
        <f t="shared" si="10"/>
        <v>0</v>
      </c>
      <c r="J62" s="14">
        <f t="shared" si="10"/>
        <v>-4.75</v>
      </c>
      <c r="K62" s="14">
        <f t="shared" ref="K62" si="13">I62+J62</f>
        <v>-4.75</v>
      </c>
    </row>
    <row r="63" spans="1:11" ht="30.75" customHeight="1" x14ac:dyDescent="0.2">
      <c r="A63" s="40" t="s">
        <v>157</v>
      </c>
      <c r="B63" s="30"/>
      <c r="C63" s="30"/>
      <c r="D63" s="30"/>
      <c r="E63" s="30"/>
      <c r="F63" s="30"/>
      <c r="G63" s="30"/>
      <c r="H63" s="30"/>
      <c r="I63" s="30"/>
      <c r="J63" s="30"/>
      <c r="K63" s="30"/>
    </row>
    <row r="64" spans="1:11" s="19" customFormat="1" ht="14.25" x14ac:dyDescent="0.2">
      <c r="A64" s="17">
        <v>4</v>
      </c>
      <c r="B64" s="18" t="s">
        <v>110</v>
      </c>
      <c r="C64" s="39"/>
      <c r="D64" s="39"/>
      <c r="E64" s="39"/>
      <c r="F64" s="39"/>
      <c r="G64" s="39"/>
      <c r="H64" s="39"/>
      <c r="I64" s="39"/>
      <c r="J64" s="39"/>
      <c r="K64" s="39"/>
    </row>
    <row r="65" spans="1:11" ht="24" x14ac:dyDescent="0.2">
      <c r="A65" s="13">
        <v>15</v>
      </c>
      <c r="B65" s="6" t="s">
        <v>129</v>
      </c>
      <c r="C65" s="14">
        <v>56.5</v>
      </c>
      <c r="D65" s="14"/>
      <c r="E65" s="14">
        <f t="shared" ref="E65:E66" si="14">C65+D65</f>
        <v>56.5</v>
      </c>
      <c r="F65" s="14">
        <v>56.5</v>
      </c>
      <c r="G65" s="14"/>
      <c r="H65" s="14">
        <f t="shared" ref="H65:H66" si="15">F65+G65</f>
        <v>56.5</v>
      </c>
      <c r="I65" s="14">
        <f t="shared" ref="I65:J66" si="16">F65-C65</f>
        <v>0</v>
      </c>
      <c r="J65" s="14">
        <f t="shared" si="16"/>
        <v>0</v>
      </c>
      <c r="K65" s="14">
        <f t="shared" ref="K65:K66" si="17">I65+J65</f>
        <v>0</v>
      </c>
    </row>
    <row r="66" spans="1:11" x14ac:dyDescent="0.2">
      <c r="A66" s="13">
        <v>16</v>
      </c>
      <c r="B66" s="6" t="s">
        <v>130</v>
      </c>
      <c r="C66" s="14">
        <v>23.9</v>
      </c>
      <c r="D66" s="14"/>
      <c r="E66" s="14">
        <f t="shared" si="14"/>
        <v>23.9</v>
      </c>
      <c r="F66" s="14">
        <v>23.9</v>
      </c>
      <c r="G66" s="14"/>
      <c r="H66" s="14">
        <f t="shared" si="15"/>
        <v>23.9</v>
      </c>
      <c r="I66" s="14">
        <f t="shared" si="16"/>
        <v>0</v>
      </c>
      <c r="J66" s="14">
        <f t="shared" si="16"/>
        <v>0</v>
      </c>
      <c r="K66" s="14">
        <f t="shared" si="17"/>
        <v>0</v>
      </c>
    </row>
    <row r="67" spans="1:11" ht="24" x14ac:dyDescent="0.2">
      <c r="A67" s="13">
        <v>17</v>
      </c>
      <c r="B67" s="6" t="s">
        <v>131</v>
      </c>
      <c r="C67" s="14"/>
      <c r="D67" s="14">
        <v>99.99</v>
      </c>
      <c r="E67" s="14">
        <f>C67+D67</f>
        <v>99.99</v>
      </c>
      <c r="F67" s="14"/>
      <c r="G67" s="14">
        <v>99.99</v>
      </c>
      <c r="H67" s="14">
        <f>F67+G67</f>
        <v>99.99</v>
      </c>
      <c r="I67" s="14">
        <f>F67-C67</f>
        <v>0</v>
      </c>
      <c r="J67" s="14">
        <f>G67-D67</f>
        <v>0</v>
      </c>
      <c r="K67" s="14">
        <f>I67+J67</f>
        <v>0</v>
      </c>
    </row>
    <row r="68" spans="1:11" ht="33" customHeight="1" x14ac:dyDescent="0.2">
      <c r="A68" s="35" t="s">
        <v>91</v>
      </c>
      <c r="B68" s="36"/>
      <c r="C68" s="36"/>
      <c r="D68" s="36"/>
      <c r="E68" s="36"/>
      <c r="F68" s="36"/>
      <c r="G68" s="36"/>
      <c r="H68" s="36"/>
      <c r="I68" s="36"/>
      <c r="J68" s="36"/>
      <c r="K68" s="36"/>
    </row>
    <row r="69" spans="1:11" ht="14.45" customHeight="1" x14ac:dyDescent="0.2">
      <c r="A69" s="48" t="s">
        <v>106</v>
      </c>
      <c r="B69" s="48"/>
      <c r="C69" s="48"/>
      <c r="D69" s="48"/>
      <c r="E69" s="48"/>
      <c r="F69" s="48"/>
      <c r="G69" s="48"/>
      <c r="H69" s="48"/>
      <c r="I69" s="48"/>
      <c r="J69" s="48"/>
      <c r="K69" s="48"/>
    </row>
    <row r="70" spans="1:11" ht="13.15" customHeight="1" x14ac:dyDescent="0.2">
      <c r="A70" s="37" t="s">
        <v>92</v>
      </c>
      <c r="B70" s="37"/>
      <c r="C70" s="37"/>
      <c r="D70" s="37"/>
      <c r="E70" s="37"/>
      <c r="F70" s="37"/>
      <c r="G70" s="37"/>
      <c r="H70" s="37"/>
      <c r="I70" s="37"/>
      <c r="J70" s="37"/>
      <c r="K70" s="37"/>
    </row>
    <row r="71" spans="1:11" ht="18" customHeight="1" x14ac:dyDescent="0.2">
      <c r="A71" s="48" t="s">
        <v>115</v>
      </c>
      <c r="B71" s="48"/>
      <c r="C71" s="48"/>
      <c r="D71" s="48"/>
      <c r="E71" s="48"/>
      <c r="F71" s="48"/>
      <c r="G71" s="48"/>
      <c r="H71" s="48"/>
      <c r="I71" s="48"/>
      <c r="J71" s="48"/>
      <c r="K71" s="48"/>
    </row>
    <row r="72" spans="1:11" ht="17.45" customHeight="1" x14ac:dyDescent="0.2">
      <c r="A72" s="28" t="s">
        <v>132</v>
      </c>
      <c r="B72" s="24"/>
      <c r="C72" s="24"/>
      <c r="D72" s="24"/>
      <c r="E72" s="24"/>
      <c r="F72" s="24"/>
      <c r="G72" s="24"/>
      <c r="H72" s="24"/>
      <c r="I72" s="24"/>
      <c r="J72" s="24"/>
      <c r="K72" s="24"/>
    </row>
    <row r="73" spans="1:11" ht="28.5" customHeight="1" x14ac:dyDescent="0.2">
      <c r="A73" s="30" t="s">
        <v>7</v>
      </c>
      <c r="B73" s="30" t="s">
        <v>8</v>
      </c>
      <c r="C73" s="26" t="s">
        <v>36</v>
      </c>
      <c r="D73" s="26"/>
      <c r="E73" s="26"/>
      <c r="F73" s="26" t="s">
        <v>37</v>
      </c>
      <c r="G73" s="26"/>
      <c r="H73" s="26"/>
      <c r="I73" s="38" t="s">
        <v>93</v>
      </c>
      <c r="J73" s="26"/>
      <c r="K73" s="26"/>
    </row>
    <row r="74" spans="1:11" s="4" customFormat="1" ht="20.65" customHeight="1" x14ac:dyDescent="0.2">
      <c r="A74" s="30"/>
      <c r="B74" s="30"/>
      <c r="C74" s="3" t="s">
        <v>69</v>
      </c>
      <c r="D74" s="3" t="s">
        <v>70</v>
      </c>
      <c r="E74" s="3" t="s">
        <v>71</v>
      </c>
      <c r="F74" s="3" t="s">
        <v>69</v>
      </c>
      <c r="G74" s="3" t="s">
        <v>70</v>
      </c>
      <c r="H74" s="3" t="s">
        <v>71</v>
      </c>
      <c r="I74" s="3" t="s">
        <v>69</v>
      </c>
      <c r="J74" s="3" t="s">
        <v>70</v>
      </c>
      <c r="K74" s="3" t="s">
        <v>71</v>
      </c>
    </row>
    <row r="75" spans="1:11" ht="15" x14ac:dyDescent="0.2">
      <c r="A75" s="13"/>
      <c r="B75" s="13" t="s">
        <v>38</v>
      </c>
      <c r="C75" s="49">
        <v>3658.9279999999999</v>
      </c>
      <c r="D75" s="49">
        <v>628.37</v>
      </c>
      <c r="E75" s="49">
        <f>C75+D75</f>
        <v>4287.2979999999998</v>
      </c>
      <c r="F75" s="49">
        <v>1680.52127</v>
      </c>
      <c r="G75" s="49">
        <v>524.87900000000002</v>
      </c>
      <c r="H75" s="49">
        <f>F75+G75</f>
        <v>2205.4002700000001</v>
      </c>
      <c r="I75" s="50">
        <f>F75/C75*100</f>
        <v>45.929334220296219</v>
      </c>
      <c r="J75" s="50">
        <f>G75/D75*100</f>
        <v>83.530244919394619</v>
      </c>
      <c r="K75" s="50">
        <f>H75/E75*100</f>
        <v>51.440330716455918</v>
      </c>
    </row>
    <row r="76" spans="1:11" ht="49.5" customHeight="1" x14ac:dyDescent="0.2">
      <c r="A76" s="34" t="s">
        <v>158</v>
      </c>
      <c r="B76" s="34"/>
      <c r="C76" s="34"/>
      <c r="D76" s="34"/>
      <c r="E76" s="34"/>
      <c r="F76" s="34"/>
      <c r="G76" s="34"/>
      <c r="H76" s="34"/>
      <c r="I76" s="34"/>
      <c r="J76" s="34"/>
      <c r="K76" s="34"/>
    </row>
    <row r="77" spans="1:11" ht="15" x14ac:dyDescent="0.2">
      <c r="A77" s="13"/>
      <c r="B77" s="13" t="s">
        <v>12</v>
      </c>
      <c r="C77" s="13"/>
      <c r="D77" s="13"/>
      <c r="E77" s="13"/>
      <c r="F77" s="8"/>
      <c r="G77" s="8"/>
      <c r="H77" s="8"/>
      <c r="I77" s="8"/>
      <c r="J77" s="8"/>
      <c r="K77" s="8"/>
    </row>
    <row r="78" spans="1:11" ht="74.25" customHeight="1" x14ac:dyDescent="0.2">
      <c r="A78" s="14">
        <v>1</v>
      </c>
      <c r="B78" s="16" t="s">
        <v>152</v>
      </c>
      <c r="C78" s="49">
        <v>3658.9279999999999</v>
      </c>
      <c r="D78" s="49"/>
      <c r="E78" s="49">
        <f>C78+D78</f>
        <v>3658.9279999999999</v>
      </c>
      <c r="F78" s="49">
        <v>1680.521</v>
      </c>
      <c r="G78" s="49"/>
      <c r="H78" s="49">
        <f>F78+G78</f>
        <v>1680.521</v>
      </c>
      <c r="I78" s="51">
        <f>F78/C78*100</f>
        <v>45.929326841085697</v>
      </c>
      <c r="J78" s="51"/>
      <c r="K78" s="51">
        <f>H78/E78*100</f>
        <v>45.929326841085697</v>
      </c>
    </row>
    <row r="79" spans="1:11" ht="39" customHeight="1" x14ac:dyDescent="0.2">
      <c r="A79" s="14">
        <v>2</v>
      </c>
      <c r="B79" s="16" t="s">
        <v>120</v>
      </c>
      <c r="C79" s="49"/>
      <c r="D79" s="49">
        <v>628.37</v>
      </c>
      <c r="E79" s="49">
        <f>C79+D79</f>
        <v>628.37</v>
      </c>
      <c r="F79" s="14"/>
      <c r="G79" s="49">
        <v>524.87900000000002</v>
      </c>
      <c r="H79" s="49">
        <f>F79+G79</f>
        <v>524.87900000000002</v>
      </c>
      <c r="I79" s="51"/>
      <c r="J79" s="51">
        <f t="shared" ref="J79:K79" si="18">G79/D79*100</f>
        <v>83.530244919394619</v>
      </c>
      <c r="K79" s="51">
        <f t="shared" si="18"/>
        <v>83.530244919394619</v>
      </c>
    </row>
    <row r="80" spans="1:11" ht="30.6" customHeight="1" x14ac:dyDescent="0.2">
      <c r="A80" s="25" t="s">
        <v>95</v>
      </c>
      <c r="B80" s="26"/>
      <c r="C80" s="26"/>
      <c r="D80" s="26"/>
      <c r="E80" s="26"/>
      <c r="F80" s="26"/>
      <c r="G80" s="26"/>
      <c r="H80" s="26"/>
      <c r="I80" s="26"/>
      <c r="J80" s="26"/>
      <c r="K80" s="26"/>
    </row>
    <row r="81" spans="1:11" ht="38.25" customHeight="1" x14ac:dyDescent="0.2">
      <c r="A81" s="52" t="s">
        <v>153</v>
      </c>
      <c r="B81" s="52"/>
      <c r="C81" s="52"/>
      <c r="D81" s="52"/>
      <c r="E81" s="52"/>
      <c r="F81" s="52"/>
      <c r="G81" s="52"/>
      <c r="H81" s="52"/>
      <c r="I81" s="52"/>
      <c r="J81" s="52"/>
      <c r="K81" s="52"/>
    </row>
    <row r="82" spans="1:11" s="19" customFormat="1" ht="14.25" x14ac:dyDescent="0.2">
      <c r="A82" s="17" t="s">
        <v>85</v>
      </c>
      <c r="B82" s="17" t="s">
        <v>86</v>
      </c>
      <c r="C82" s="14"/>
      <c r="D82" s="14"/>
      <c r="E82" s="14"/>
      <c r="F82" s="14"/>
      <c r="G82" s="14"/>
      <c r="H82" s="14"/>
      <c r="I82" s="53"/>
      <c r="J82" s="53"/>
      <c r="K82" s="53"/>
    </row>
    <row r="83" spans="1:11" ht="18.75" customHeight="1" x14ac:dyDescent="0.2">
      <c r="A83" s="13">
        <v>1</v>
      </c>
      <c r="B83" s="6" t="s">
        <v>116</v>
      </c>
      <c r="C83" s="14">
        <v>51.75</v>
      </c>
      <c r="D83" s="14">
        <v>25</v>
      </c>
      <c r="E83" s="14">
        <f t="shared" ref="E83:E87" si="19">C83+D83</f>
        <v>76.75</v>
      </c>
      <c r="F83" s="14">
        <v>9.5</v>
      </c>
      <c r="G83" s="14"/>
      <c r="H83" s="14">
        <f t="shared" ref="H83:H87" si="20">F83+G83</f>
        <v>9.5</v>
      </c>
      <c r="I83" s="51">
        <f t="shared" ref="I83:K99" si="21">F83/C83*100</f>
        <v>18.357487922705314</v>
      </c>
      <c r="J83" s="51">
        <f t="shared" si="21"/>
        <v>0</v>
      </c>
      <c r="K83" s="51">
        <f t="shared" si="21"/>
        <v>12.37785016286645</v>
      </c>
    </row>
    <row r="84" spans="1:11" ht="18.75" customHeight="1" x14ac:dyDescent="0.2">
      <c r="A84" s="13">
        <v>2</v>
      </c>
      <c r="B84" s="6" t="s">
        <v>122</v>
      </c>
      <c r="C84" s="14">
        <v>21</v>
      </c>
      <c r="D84" s="14">
        <v>7</v>
      </c>
      <c r="E84" s="14">
        <f t="shared" si="19"/>
        <v>28</v>
      </c>
      <c r="F84" s="14">
        <v>5</v>
      </c>
      <c r="G84" s="14"/>
      <c r="H84" s="14">
        <f t="shared" si="20"/>
        <v>5</v>
      </c>
      <c r="I84" s="51">
        <f t="shared" si="21"/>
        <v>23.809523809523807</v>
      </c>
      <c r="J84" s="51">
        <f t="shared" si="21"/>
        <v>0</v>
      </c>
      <c r="K84" s="51">
        <f t="shared" si="21"/>
        <v>17.857142857142858</v>
      </c>
    </row>
    <row r="85" spans="1:11" ht="18.75" customHeight="1" x14ac:dyDescent="0.2">
      <c r="A85" s="13">
        <v>3</v>
      </c>
      <c r="B85" s="6" t="s">
        <v>125</v>
      </c>
      <c r="C85" s="14">
        <v>497424.2</v>
      </c>
      <c r="D85" s="14"/>
      <c r="E85" s="14">
        <f t="shared" si="19"/>
        <v>497424.2</v>
      </c>
      <c r="F85" s="14">
        <v>331981.96999999997</v>
      </c>
      <c r="G85" s="14"/>
      <c r="H85" s="14">
        <f t="shared" si="20"/>
        <v>331981.96999999997</v>
      </c>
      <c r="I85" s="51">
        <f t="shared" si="21"/>
        <v>66.740212880676083</v>
      </c>
      <c r="J85" s="51"/>
      <c r="K85" s="51">
        <f t="shared" si="21"/>
        <v>66.740212880676083</v>
      </c>
    </row>
    <row r="86" spans="1:11" ht="18.75" customHeight="1" x14ac:dyDescent="0.2">
      <c r="A86" s="13">
        <v>4</v>
      </c>
      <c r="B86" s="6" t="s">
        <v>139</v>
      </c>
      <c r="C86" s="14"/>
      <c r="D86" s="14"/>
      <c r="E86" s="14"/>
      <c r="F86" s="14">
        <v>549208.81999999995</v>
      </c>
      <c r="G86" s="14"/>
      <c r="H86" s="14">
        <f t="shared" si="20"/>
        <v>549208.81999999995</v>
      </c>
      <c r="I86" s="51"/>
      <c r="J86" s="51"/>
      <c r="K86" s="51"/>
    </row>
    <row r="87" spans="1:11" ht="32.1" customHeight="1" x14ac:dyDescent="0.2">
      <c r="A87" s="13">
        <v>5</v>
      </c>
      <c r="B87" s="6" t="s">
        <v>140</v>
      </c>
      <c r="C87" s="14"/>
      <c r="D87" s="14">
        <v>628359.5</v>
      </c>
      <c r="E87" s="14">
        <f t="shared" si="19"/>
        <v>628359.5</v>
      </c>
      <c r="F87" s="14"/>
      <c r="G87" s="14">
        <v>524879</v>
      </c>
      <c r="H87" s="14">
        <f t="shared" si="20"/>
        <v>524879</v>
      </c>
      <c r="I87" s="51"/>
      <c r="J87" s="51">
        <f t="shared" si="21"/>
        <v>83.531640724776182</v>
      </c>
      <c r="K87" s="51">
        <f t="shared" si="21"/>
        <v>83.531640724776182</v>
      </c>
    </row>
    <row r="88" spans="1:11" s="19" customFormat="1" ht="14.25" x14ac:dyDescent="0.2">
      <c r="A88" s="17" t="s">
        <v>87</v>
      </c>
      <c r="B88" s="17" t="s">
        <v>88</v>
      </c>
      <c r="C88" s="21"/>
      <c r="D88" s="21"/>
      <c r="E88" s="21"/>
      <c r="F88" s="21"/>
      <c r="G88" s="21"/>
      <c r="H88" s="21"/>
      <c r="I88" s="51"/>
      <c r="J88" s="51"/>
      <c r="K88" s="51"/>
    </row>
    <row r="89" spans="1:11" ht="14.45" customHeight="1" x14ac:dyDescent="0.2">
      <c r="A89" s="13">
        <v>6</v>
      </c>
      <c r="B89" s="6" t="s">
        <v>123</v>
      </c>
      <c r="C89" s="14">
        <v>40750</v>
      </c>
      <c r="D89" s="14"/>
      <c r="E89" s="14">
        <f>C89+D89</f>
        <v>40750</v>
      </c>
      <c r="F89" s="14">
        <v>32699</v>
      </c>
      <c r="G89" s="14"/>
      <c r="H89" s="14">
        <f>F89+G89</f>
        <v>32699</v>
      </c>
      <c r="I89" s="51">
        <f t="shared" si="21"/>
        <v>80.242944785276066</v>
      </c>
      <c r="J89" s="51"/>
      <c r="K89" s="51">
        <f t="shared" si="21"/>
        <v>80.242944785276066</v>
      </c>
    </row>
    <row r="90" spans="1:11" ht="27.2" customHeight="1" x14ac:dyDescent="0.2">
      <c r="A90" s="13">
        <v>7</v>
      </c>
      <c r="B90" s="6" t="s">
        <v>148</v>
      </c>
      <c r="C90" s="14">
        <v>7219</v>
      </c>
      <c r="D90" s="14"/>
      <c r="E90" s="14">
        <f>C90+D90</f>
        <v>7219</v>
      </c>
      <c r="F90" s="14">
        <v>5951</v>
      </c>
      <c r="G90" s="14"/>
      <c r="H90" s="14">
        <f>F90+G90</f>
        <v>5951</v>
      </c>
      <c r="I90" s="51">
        <f t="shared" si="21"/>
        <v>82.435240337996945</v>
      </c>
      <c r="J90" s="51"/>
      <c r="K90" s="51">
        <f t="shared" si="21"/>
        <v>82.435240337996945</v>
      </c>
    </row>
    <row r="91" spans="1:11" ht="27.2" customHeight="1" x14ac:dyDescent="0.2">
      <c r="A91" s="13">
        <v>8</v>
      </c>
      <c r="B91" s="6" t="s">
        <v>142</v>
      </c>
      <c r="C91" s="14"/>
      <c r="D91" s="14"/>
      <c r="E91" s="14"/>
      <c r="F91" s="14">
        <v>3066</v>
      </c>
      <c r="G91" s="14"/>
      <c r="H91" s="14">
        <f>F91+G91</f>
        <v>3066</v>
      </c>
      <c r="I91" s="51"/>
      <c r="J91" s="51"/>
      <c r="K91" s="51"/>
    </row>
    <row r="92" spans="1:11" ht="27.2" customHeight="1" x14ac:dyDescent="0.2">
      <c r="A92" s="13">
        <v>9</v>
      </c>
      <c r="B92" s="6" t="s">
        <v>143</v>
      </c>
      <c r="C92" s="14"/>
      <c r="D92" s="14"/>
      <c r="E92" s="14"/>
      <c r="F92" s="14">
        <v>2885</v>
      </c>
      <c r="G92" s="14"/>
      <c r="H92" s="14">
        <f>F92+G92</f>
        <v>2885</v>
      </c>
      <c r="I92" s="51"/>
      <c r="J92" s="51"/>
      <c r="K92" s="51"/>
    </row>
    <row r="93" spans="1:11" ht="19.149999999999999" customHeight="1" x14ac:dyDescent="0.2">
      <c r="A93" s="13">
        <v>10</v>
      </c>
      <c r="B93" s="6" t="s">
        <v>124</v>
      </c>
      <c r="C93" s="14">
        <v>966</v>
      </c>
      <c r="D93" s="14"/>
      <c r="E93" s="14">
        <f t="shared" ref="E93:E95" si="22">C93+D93</f>
        <v>966</v>
      </c>
      <c r="F93" s="14"/>
      <c r="G93" s="14"/>
      <c r="H93" s="14">
        <f t="shared" ref="H93:H95" si="23">F93+G93</f>
        <v>0</v>
      </c>
      <c r="I93" s="51">
        <f t="shared" si="21"/>
        <v>0</v>
      </c>
      <c r="J93" s="51"/>
      <c r="K93" s="51">
        <f t="shared" si="21"/>
        <v>0</v>
      </c>
    </row>
    <row r="94" spans="1:11" ht="19.5" customHeight="1" x14ac:dyDescent="0.2">
      <c r="A94" s="13">
        <v>11</v>
      </c>
      <c r="B94" s="6" t="s">
        <v>144</v>
      </c>
      <c r="C94" s="14"/>
      <c r="D94" s="14">
        <v>6</v>
      </c>
      <c r="E94" s="14">
        <f t="shared" si="22"/>
        <v>6</v>
      </c>
      <c r="F94" s="14"/>
      <c r="G94" s="14">
        <v>8</v>
      </c>
      <c r="H94" s="14">
        <v>8</v>
      </c>
      <c r="I94" s="51"/>
      <c r="J94" s="51">
        <f t="shared" si="21"/>
        <v>133.33333333333331</v>
      </c>
      <c r="K94" s="51">
        <f t="shared" si="21"/>
        <v>133.33333333333331</v>
      </c>
    </row>
    <row r="95" spans="1:11" ht="20.65" customHeight="1" x14ac:dyDescent="0.2">
      <c r="A95" s="13">
        <v>12</v>
      </c>
      <c r="B95" s="6" t="s">
        <v>149</v>
      </c>
      <c r="C95" s="14"/>
      <c r="D95" s="14"/>
      <c r="E95" s="14">
        <f t="shared" si="22"/>
        <v>0</v>
      </c>
      <c r="F95" s="14">
        <v>5734</v>
      </c>
      <c r="G95" s="14"/>
      <c r="H95" s="14">
        <f t="shared" si="23"/>
        <v>5734</v>
      </c>
      <c r="I95" s="51"/>
      <c r="J95" s="51"/>
      <c r="K95" s="51"/>
    </row>
    <row r="96" spans="1:11" s="19" customFormat="1" ht="14.25" x14ac:dyDescent="0.2">
      <c r="A96" s="17" t="s">
        <v>89</v>
      </c>
      <c r="B96" s="17" t="s">
        <v>90</v>
      </c>
      <c r="C96" s="21"/>
      <c r="D96" s="21"/>
      <c r="E96" s="21"/>
      <c r="F96" s="21"/>
      <c r="G96" s="21"/>
      <c r="H96" s="21"/>
      <c r="I96" s="51"/>
      <c r="J96" s="51"/>
      <c r="K96" s="51"/>
    </row>
    <row r="97" spans="1:11" ht="28.9" customHeight="1" x14ac:dyDescent="0.2">
      <c r="A97" s="13">
        <v>13</v>
      </c>
      <c r="B97" s="7" t="s">
        <v>126</v>
      </c>
      <c r="C97" s="14">
        <v>344</v>
      </c>
      <c r="D97" s="14"/>
      <c r="E97" s="14">
        <f t="shared" ref="E97:E99" si="24">C97+D97</f>
        <v>344</v>
      </c>
      <c r="F97" s="14"/>
      <c r="G97" s="14"/>
      <c r="H97" s="14">
        <f t="shared" ref="H97:H101" si="25">F97+G97</f>
        <v>0</v>
      </c>
      <c r="I97" s="51">
        <f t="shared" si="21"/>
        <v>0</v>
      </c>
      <c r="J97" s="51"/>
      <c r="K97" s="51">
        <f t="shared" si="21"/>
        <v>0</v>
      </c>
    </row>
    <row r="98" spans="1:11" ht="20.65" customHeight="1" x14ac:dyDescent="0.2">
      <c r="A98" s="13">
        <v>14</v>
      </c>
      <c r="B98" s="7" t="s">
        <v>127</v>
      </c>
      <c r="C98" s="14">
        <v>12.21</v>
      </c>
      <c r="D98" s="14"/>
      <c r="E98" s="14">
        <f t="shared" si="24"/>
        <v>12.21</v>
      </c>
      <c r="F98" s="14">
        <v>10.15</v>
      </c>
      <c r="G98" s="14"/>
      <c r="H98" s="14">
        <f t="shared" si="25"/>
        <v>10.15</v>
      </c>
      <c r="I98" s="51">
        <f t="shared" si="21"/>
        <v>83.128583128583116</v>
      </c>
      <c r="J98" s="51"/>
      <c r="K98" s="51">
        <f t="shared" si="21"/>
        <v>83.128583128583116</v>
      </c>
    </row>
    <row r="99" spans="1:11" ht="20.65" customHeight="1" x14ac:dyDescent="0.2">
      <c r="A99" s="13">
        <v>15</v>
      </c>
      <c r="B99" s="7" t="s">
        <v>128</v>
      </c>
      <c r="C99" s="14">
        <v>514.92999999999995</v>
      </c>
      <c r="D99" s="14"/>
      <c r="E99" s="14">
        <f t="shared" si="24"/>
        <v>514.92999999999995</v>
      </c>
      <c r="F99" s="14"/>
      <c r="G99" s="14"/>
      <c r="H99" s="14">
        <f t="shared" si="25"/>
        <v>0</v>
      </c>
      <c r="I99" s="51">
        <f t="shared" si="21"/>
        <v>0</v>
      </c>
      <c r="J99" s="51"/>
      <c r="K99" s="51">
        <f t="shared" si="21"/>
        <v>0</v>
      </c>
    </row>
    <row r="100" spans="1:11" ht="20.65" customHeight="1" x14ac:dyDescent="0.2">
      <c r="A100" s="13">
        <v>16</v>
      </c>
      <c r="B100" s="7" t="s">
        <v>146</v>
      </c>
      <c r="C100" s="14"/>
      <c r="D100" s="14"/>
      <c r="E100" s="14"/>
      <c r="F100" s="14">
        <v>95.78</v>
      </c>
      <c r="G100" s="14"/>
      <c r="H100" s="14">
        <f t="shared" si="25"/>
        <v>95.78</v>
      </c>
      <c r="I100" s="51"/>
      <c r="J100" s="51"/>
      <c r="K100" s="51"/>
    </row>
    <row r="101" spans="1:11" ht="24" x14ac:dyDescent="0.2">
      <c r="A101" s="13">
        <v>17</v>
      </c>
      <c r="B101" s="7" t="s">
        <v>147</v>
      </c>
      <c r="C101" s="14"/>
      <c r="D101" s="14">
        <v>104726.58</v>
      </c>
      <c r="E101" s="14">
        <f t="shared" ref="E101" si="26">C101+D101</f>
        <v>104726.58</v>
      </c>
      <c r="F101" s="14"/>
      <c r="G101" s="14">
        <v>65609.88</v>
      </c>
      <c r="H101" s="14">
        <f t="shared" si="25"/>
        <v>65609.88</v>
      </c>
      <c r="I101" s="51"/>
      <c r="J101" s="51">
        <f t="shared" ref="J101:K105" si="27">G101/D101*100</f>
        <v>62.648737311960346</v>
      </c>
      <c r="K101" s="51">
        <f t="shared" si="27"/>
        <v>62.648737311960346</v>
      </c>
    </row>
    <row r="102" spans="1:11" s="19" customFormat="1" ht="14.25" x14ac:dyDescent="0.2">
      <c r="A102" s="17">
        <v>4</v>
      </c>
      <c r="B102" s="18" t="s">
        <v>110</v>
      </c>
      <c r="C102" s="21"/>
      <c r="D102" s="21"/>
      <c r="E102" s="21"/>
      <c r="F102" s="21"/>
      <c r="G102" s="21"/>
      <c r="H102" s="21"/>
      <c r="I102" s="51"/>
      <c r="J102" s="51"/>
      <c r="K102" s="51"/>
    </row>
    <row r="103" spans="1:11" ht="24.6" customHeight="1" x14ac:dyDescent="0.2">
      <c r="A103" s="13">
        <v>18</v>
      </c>
      <c r="B103" s="6" t="s">
        <v>129</v>
      </c>
      <c r="C103" s="14">
        <v>54.7</v>
      </c>
      <c r="D103" s="14"/>
      <c r="E103" s="14">
        <f>C103+D103</f>
        <v>54.7</v>
      </c>
      <c r="F103" s="14">
        <v>56.5</v>
      </c>
      <c r="G103" s="14"/>
      <c r="H103" s="14">
        <f>F103+G103</f>
        <v>56.5</v>
      </c>
      <c r="I103" s="51">
        <f t="shared" ref="I103:I104" si="28">F103/C103*100</f>
        <v>103.29067641681901</v>
      </c>
      <c r="J103" s="51"/>
      <c r="K103" s="51">
        <f t="shared" si="27"/>
        <v>103.29067641681901</v>
      </c>
    </row>
    <row r="104" spans="1:11" x14ac:dyDescent="0.2">
      <c r="A104" s="13">
        <v>19</v>
      </c>
      <c r="B104" s="6" t="s">
        <v>130</v>
      </c>
      <c r="C104" s="14">
        <v>22.2</v>
      </c>
      <c r="D104" s="14"/>
      <c r="E104" s="14">
        <f t="shared" ref="E104:E105" si="29">C104+D104</f>
        <v>22.2</v>
      </c>
      <c r="F104" s="14">
        <v>23.9</v>
      </c>
      <c r="G104" s="14"/>
      <c r="H104" s="14">
        <f t="shared" ref="H104:H105" si="30">F104+G104</f>
        <v>23.9</v>
      </c>
      <c r="I104" s="51">
        <f t="shared" si="28"/>
        <v>107.65765765765765</v>
      </c>
      <c r="J104" s="51"/>
      <c r="K104" s="51">
        <f t="shared" si="27"/>
        <v>107.65765765765765</v>
      </c>
    </row>
    <row r="105" spans="1:11" ht="24" x14ac:dyDescent="0.2">
      <c r="A105" s="13">
        <v>20</v>
      </c>
      <c r="B105" s="6" t="s">
        <v>131</v>
      </c>
      <c r="C105" s="14"/>
      <c r="D105" s="14">
        <v>99.8</v>
      </c>
      <c r="E105" s="14">
        <f t="shared" si="29"/>
        <v>99.8</v>
      </c>
      <c r="F105" s="14"/>
      <c r="G105" s="14">
        <v>99.99</v>
      </c>
      <c r="H105" s="14">
        <f t="shared" si="30"/>
        <v>99.99</v>
      </c>
      <c r="I105" s="51"/>
      <c r="J105" s="51">
        <f t="shared" si="27"/>
        <v>100.19038076152304</v>
      </c>
      <c r="K105" s="51">
        <f t="shared" si="27"/>
        <v>100.19038076152304</v>
      </c>
    </row>
    <row r="106" spans="1:11" ht="17.45" customHeight="1" x14ac:dyDescent="0.2">
      <c r="A106" s="25" t="s">
        <v>94</v>
      </c>
      <c r="B106" s="25"/>
      <c r="C106" s="25"/>
      <c r="D106" s="25"/>
      <c r="E106" s="25"/>
      <c r="F106" s="25"/>
      <c r="G106" s="25"/>
      <c r="H106" s="25"/>
      <c r="I106" s="25"/>
      <c r="J106" s="25"/>
      <c r="K106" s="25"/>
    </row>
    <row r="107" spans="1:11" ht="18.75" customHeight="1" x14ac:dyDescent="0.2">
      <c r="A107" s="52" t="s">
        <v>150</v>
      </c>
      <c r="B107" s="52"/>
      <c r="C107" s="52"/>
      <c r="D107" s="52"/>
      <c r="E107" s="52"/>
      <c r="F107" s="52"/>
      <c r="G107" s="52"/>
      <c r="H107" s="52"/>
      <c r="I107" s="52"/>
      <c r="J107" s="52"/>
      <c r="K107" s="52"/>
    </row>
    <row r="108" spans="1:11" ht="14.1" customHeight="1" x14ac:dyDescent="0.2">
      <c r="A108" s="27" t="s">
        <v>96</v>
      </c>
      <c r="B108" s="27"/>
      <c r="C108" s="27"/>
      <c r="D108" s="27"/>
      <c r="E108" s="27"/>
      <c r="F108" s="27"/>
      <c r="G108" s="27"/>
      <c r="H108" s="27"/>
      <c r="I108" s="27"/>
      <c r="J108" s="27"/>
      <c r="K108" s="27"/>
    </row>
    <row r="109" spans="1:11" ht="21.6" customHeight="1" x14ac:dyDescent="0.2">
      <c r="A109" s="48" t="s">
        <v>133</v>
      </c>
      <c r="B109" s="48"/>
      <c r="C109" s="48"/>
      <c r="D109" s="48"/>
      <c r="E109" s="48"/>
      <c r="F109" s="48"/>
      <c r="G109" s="48"/>
      <c r="H109" s="48"/>
      <c r="I109" s="48"/>
      <c r="J109" s="48"/>
      <c r="K109" s="48"/>
    </row>
    <row r="110" spans="1:11" ht="15" customHeight="1" x14ac:dyDescent="0.2">
      <c r="A110" s="28" t="s">
        <v>105</v>
      </c>
      <c r="B110" s="24"/>
      <c r="C110" s="24"/>
      <c r="D110" s="24"/>
      <c r="E110" s="24"/>
      <c r="F110" s="24"/>
      <c r="G110" s="24"/>
      <c r="H110" s="24"/>
      <c r="I110" s="24"/>
      <c r="J110" s="24"/>
      <c r="K110" s="24"/>
    </row>
    <row r="111" spans="1:11" ht="60" x14ac:dyDescent="0.2">
      <c r="A111" s="13" t="s">
        <v>39</v>
      </c>
      <c r="B111" s="13" t="s">
        <v>8</v>
      </c>
      <c r="C111" s="5" t="s">
        <v>97</v>
      </c>
      <c r="D111" s="5" t="s">
        <v>98</v>
      </c>
      <c r="E111" s="5" t="s">
        <v>99</v>
      </c>
      <c r="F111" s="5" t="s">
        <v>84</v>
      </c>
      <c r="G111" s="5" t="s">
        <v>100</v>
      </c>
      <c r="H111" s="5" t="s">
        <v>101</v>
      </c>
    </row>
    <row r="112" spans="1:11" ht="15" x14ac:dyDescent="0.2">
      <c r="A112" s="13" t="s">
        <v>5</v>
      </c>
      <c r="B112" s="13" t="s">
        <v>18</v>
      </c>
      <c r="C112" s="13" t="s">
        <v>27</v>
      </c>
      <c r="D112" s="13" t="s">
        <v>35</v>
      </c>
      <c r="E112" s="13" t="s">
        <v>34</v>
      </c>
      <c r="F112" s="13" t="s">
        <v>40</v>
      </c>
      <c r="G112" s="13" t="s">
        <v>33</v>
      </c>
      <c r="H112" s="13" t="s">
        <v>41</v>
      </c>
    </row>
    <row r="113" spans="1:11" ht="15" x14ac:dyDescent="0.2">
      <c r="A113" s="13" t="s">
        <v>42</v>
      </c>
      <c r="B113" s="13" t="s">
        <v>43</v>
      </c>
      <c r="C113" s="13" t="s">
        <v>11</v>
      </c>
      <c r="D113" s="13"/>
      <c r="E113" s="13"/>
      <c r="F113" s="13">
        <f>E113-D113</f>
        <v>0</v>
      </c>
      <c r="G113" s="13" t="s">
        <v>11</v>
      </c>
      <c r="H113" s="13" t="s">
        <v>11</v>
      </c>
    </row>
    <row r="114" spans="1:11" ht="15" x14ac:dyDescent="0.2">
      <c r="A114" s="13"/>
      <c r="B114" s="13" t="s">
        <v>44</v>
      </c>
      <c r="C114" s="13" t="s">
        <v>11</v>
      </c>
      <c r="D114" s="13"/>
      <c r="E114" s="13"/>
      <c r="F114" s="13">
        <f t="shared" ref="F114:F115" si="31">E114-D114</f>
        <v>0</v>
      </c>
      <c r="G114" s="13" t="s">
        <v>11</v>
      </c>
      <c r="H114" s="13" t="s">
        <v>11</v>
      </c>
    </row>
    <row r="115" spans="1:11" ht="30" x14ac:dyDescent="0.2">
      <c r="A115" s="13"/>
      <c r="B115" s="13" t="s">
        <v>45</v>
      </c>
      <c r="C115" s="13" t="s">
        <v>11</v>
      </c>
      <c r="D115" s="13"/>
      <c r="E115" s="13"/>
      <c r="F115" s="13">
        <f t="shared" si="31"/>
        <v>0</v>
      </c>
      <c r="G115" s="13" t="s">
        <v>11</v>
      </c>
      <c r="H115" s="13" t="s">
        <v>11</v>
      </c>
    </row>
    <row r="116" spans="1:11" ht="15" x14ac:dyDescent="0.2">
      <c r="A116" s="13"/>
      <c r="B116" s="13" t="s">
        <v>46</v>
      </c>
      <c r="C116" s="13" t="s">
        <v>11</v>
      </c>
      <c r="D116" s="13"/>
      <c r="E116" s="13"/>
      <c r="F116" s="13"/>
      <c r="G116" s="13" t="s">
        <v>11</v>
      </c>
      <c r="H116" s="13" t="s">
        <v>11</v>
      </c>
    </row>
    <row r="117" spans="1:11" ht="15" x14ac:dyDescent="0.2">
      <c r="A117" s="13"/>
      <c r="B117" s="13" t="s">
        <v>47</v>
      </c>
      <c r="C117" s="13" t="s">
        <v>11</v>
      </c>
      <c r="D117" s="13"/>
      <c r="E117" s="13"/>
      <c r="F117" s="13"/>
      <c r="G117" s="13" t="s">
        <v>11</v>
      </c>
      <c r="H117" s="13" t="s">
        <v>11</v>
      </c>
    </row>
    <row r="118" spans="1:11" x14ac:dyDescent="0.2">
      <c r="A118" s="29" t="s">
        <v>107</v>
      </c>
      <c r="B118" s="30"/>
      <c r="C118" s="30"/>
      <c r="D118" s="30"/>
      <c r="E118" s="30"/>
      <c r="F118" s="30"/>
      <c r="G118" s="30"/>
      <c r="H118" s="30"/>
    </row>
    <row r="119" spans="1:11" ht="15" x14ac:dyDescent="0.2">
      <c r="A119" s="13" t="s">
        <v>18</v>
      </c>
      <c r="B119" s="13" t="s">
        <v>48</v>
      </c>
      <c r="C119" s="13" t="s">
        <v>11</v>
      </c>
      <c r="D119" s="13"/>
      <c r="E119" s="13"/>
      <c r="F119" s="13">
        <f t="shared" ref="F119" si="32">E119-D119</f>
        <v>0</v>
      </c>
      <c r="G119" s="13" t="s">
        <v>11</v>
      </c>
      <c r="H119" s="13" t="s">
        <v>11</v>
      </c>
    </row>
    <row r="120" spans="1:11" x14ac:dyDescent="0.2">
      <c r="A120" s="29" t="s">
        <v>108</v>
      </c>
      <c r="B120" s="30"/>
      <c r="C120" s="30"/>
      <c r="D120" s="30"/>
      <c r="E120" s="30"/>
      <c r="F120" s="30"/>
      <c r="G120" s="30"/>
      <c r="H120" s="30"/>
    </row>
    <row r="121" spans="1:11" x14ac:dyDescent="0.2">
      <c r="A121" s="30" t="s">
        <v>49</v>
      </c>
      <c r="B121" s="30"/>
      <c r="C121" s="30"/>
      <c r="D121" s="30"/>
      <c r="E121" s="30"/>
      <c r="F121" s="30"/>
      <c r="G121" s="30"/>
      <c r="H121" s="30"/>
    </row>
    <row r="122" spans="1:11" ht="15" x14ac:dyDescent="0.2">
      <c r="A122" s="13" t="s">
        <v>20</v>
      </c>
      <c r="B122" s="13" t="s">
        <v>50</v>
      </c>
      <c r="C122" s="13"/>
      <c r="D122" s="13"/>
      <c r="E122" s="13"/>
      <c r="F122" s="13"/>
      <c r="G122" s="13"/>
      <c r="H122" s="13"/>
    </row>
    <row r="123" spans="1:11" ht="15" x14ac:dyDescent="0.2">
      <c r="A123" s="13"/>
      <c r="B123" s="13" t="s">
        <v>51</v>
      </c>
      <c r="C123" s="13"/>
      <c r="D123" s="13"/>
      <c r="E123" s="13"/>
      <c r="F123" s="13">
        <f t="shared" ref="F123" si="33">E123-D123</f>
        <v>0</v>
      </c>
      <c r="G123" s="13"/>
      <c r="H123" s="13"/>
    </row>
    <row r="124" spans="1:11" ht="18" customHeight="1" thickBot="1" x14ac:dyDescent="0.25">
      <c r="A124" s="31" t="s">
        <v>52</v>
      </c>
      <c r="B124" s="32"/>
      <c r="C124" s="32"/>
      <c r="D124" s="32"/>
      <c r="E124" s="32"/>
      <c r="F124" s="32"/>
      <c r="G124" s="32"/>
      <c r="H124" s="33"/>
    </row>
    <row r="125" spans="1:11" ht="30" x14ac:dyDescent="0.2">
      <c r="A125" s="13"/>
      <c r="B125" s="16" t="s">
        <v>109</v>
      </c>
      <c r="C125" s="13"/>
      <c r="D125" s="13"/>
      <c r="E125" s="13"/>
      <c r="F125" s="13">
        <f t="shared" ref="F125" si="34">E125-D125</f>
        <v>0</v>
      </c>
      <c r="G125" s="13"/>
      <c r="H125" s="13"/>
    </row>
    <row r="126" spans="1:11" ht="30" x14ac:dyDescent="0.2">
      <c r="A126" s="13"/>
      <c r="B126" s="13" t="s">
        <v>53</v>
      </c>
      <c r="C126" s="13"/>
      <c r="D126" s="13"/>
      <c r="E126" s="13"/>
      <c r="F126" s="13"/>
      <c r="G126" s="13"/>
      <c r="H126" s="13"/>
    </row>
    <row r="127" spans="1:11" ht="30" x14ac:dyDescent="0.2">
      <c r="A127" s="13" t="s">
        <v>21</v>
      </c>
      <c r="B127" s="13" t="s">
        <v>54</v>
      </c>
      <c r="C127" s="13" t="s">
        <v>11</v>
      </c>
      <c r="D127" s="13"/>
      <c r="E127" s="13"/>
      <c r="F127" s="13">
        <f>E127-D127</f>
        <v>0</v>
      </c>
      <c r="G127" s="13" t="s">
        <v>11</v>
      </c>
      <c r="H127" s="13" t="s">
        <v>11</v>
      </c>
    </row>
    <row r="128" spans="1:11" ht="22.9" customHeight="1" x14ac:dyDescent="0.2">
      <c r="A128" s="23" t="s">
        <v>159</v>
      </c>
      <c r="B128" s="23"/>
      <c r="C128" s="23"/>
      <c r="D128" s="23"/>
      <c r="E128" s="23"/>
      <c r="F128" s="23"/>
      <c r="G128" s="23"/>
      <c r="H128" s="23"/>
      <c r="I128" s="23"/>
      <c r="J128" s="23"/>
      <c r="K128" s="23"/>
    </row>
    <row r="129" spans="1:11" ht="14.45" customHeight="1" x14ac:dyDescent="0.2">
      <c r="A129" s="23" t="s">
        <v>160</v>
      </c>
      <c r="B129" s="23"/>
      <c r="C129" s="23"/>
      <c r="D129" s="23"/>
      <c r="E129" s="23"/>
      <c r="F129" s="23"/>
      <c r="G129" s="23"/>
      <c r="H129" s="23"/>
      <c r="I129" s="23"/>
      <c r="J129" s="23"/>
      <c r="K129" s="23"/>
    </row>
    <row r="130" spans="1:11" ht="18" customHeight="1" x14ac:dyDescent="0.2">
      <c r="A130" s="23" t="s">
        <v>102</v>
      </c>
      <c r="B130" s="24"/>
      <c r="C130" s="24"/>
      <c r="D130" s="24"/>
      <c r="E130" s="24"/>
      <c r="F130" s="24"/>
      <c r="G130" s="24"/>
      <c r="H130" s="24"/>
      <c r="I130" s="24"/>
      <c r="J130" s="24"/>
      <c r="K130" s="24"/>
    </row>
    <row r="131" spans="1:11" ht="21" customHeight="1" x14ac:dyDescent="0.2">
      <c r="A131" s="54" t="s">
        <v>161</v>
      </c>
      <c r="B131" s="48"/>
      <c r="C131" s="48"/>
      <c r="D131" s="48"/>
      <c r="E131" s="48"/>
      <c r="F131" s="48"/>
      <c r="G131" s="48"/>
      <c r="H131" s="48"/>
      <c r="I131" s="48"/>
      <c r="J131" s="48"/>
      <c r="K131" s="48"/>
    </row>
    <row r="132" spans="1:11" ht="18" customHeight="1" x14ac:dyDescent="0.2">
      <c r="A132" s="23" t="s">
        <v>162</v>
      </c>
      <c r="B132" s="23"/>
      <c r="C132" s="23"/>
      <c r="D132" s="23"/>
      <c r="E132" s="23"/>
      <c r="F132" s="23"/>
      <c r="G132" s="23"/>
      <c r="H132" s="23"/>
      <c r="I132" s="23"/>
      <c r="J132" s="23"/>
      <c r="K132" s="23"/>
    </row>
    <row r="133" spans="1:11" ht="30.6" customHeight="1" x14ac:dyDescent="0.2">
      <c r="A133" s="23" t="s">
        <v>163</v>
      </c>
      <c r="B133" s="23"/>
      <c r="C133" s="23"/>
      <c r="D133" s="23"/>
      <c r="E133" s="23"/>
      <c r="F133" s="23"/>
      <c r="G133" s="23"/>
      <c r="H133" s="23"/>
      <c r="I133" s="23"/>
      <c r="J133" s="23"/>
      <c r="K133" s="23"/>
    </row>
    <row r="134" spans="1:11" ht="15.6" customHeight="1" x14ac:dyDescent="0.2">
      <c r="A134" s="23" t="s">
        <v>164</v>
      </c>
      <c r="B134" s="23"/>
      <c r="C134" s="23"/>
      <c r="D134" s="23"/>
      <c r="E134" s="23"/>
      <c r="F134" s="23"/>
      <c r="G134" s="23"/>
      <c r="H134" s="23"/>
      <c r="I134" s="23"/>
      <c r="J134" s="23"/>
      <c r="K134" s="23"/>
    </row>
    <row r="136" spans="1:11" s="1" customFormat="1" ht="34.5" customHeight="1" x14ac:dyDescent="0.2">
      <c r="B136" s="2" t="s">
        <v>113</v>
      </c>
      <c r="C136" s="2"/>
      <c r="D136" s="2"/>
      <c r="E136" s="22" t="s">
        <v>114</v>
      </c>
      <c r="F136" s="22"/>
      <c r="G136" s="22"/>
    </row>
  </sheetData>
  <mergeCells count="71">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2:A43"/>
    <mergeCell ref="B42:B43"/>
    <mergeCell ref="C42:E42"/>
    <mergeCell ref="F42:H42"/>
    <mergeCell ref="I42:K42"/>
    <mergeCell ref="A17:K17"/>
    <mergeCell ref="A21:K21"/>
    <mergeCell ref="A27:E27"/>
    <mergeCell ref="A34:E34"/>
    <mergeCell ref="A40:K40"/>
    <mergeCell ref="C64:E64"/>
    <mergeCell ref="F64:H64"/>
    <mergeCell ref="I64:K64"/>
    <mergeCell ref="C44:E44"/>
    <mergeCell ref="F44:H44"/>
    <mergeCell ref="I44:K44"/>
    <mergeCell ref="A50:K50"/>
    <mergeCell ref="C51:E51"/>
    <mergeCell ref="F51:H51"/>
    <mergeCell ref="I51:K51"/>
    <mergeCell ref="A58:K58"/>
    <mergeCell ref="C59:E59"/>
    <mergeCell ref="F59:H59"/>
    <mergeCell ref="I59:K59"/>
    <mergeCell ref="A63:K63"/>
    <mergeCell ref="A76:K76"/>
    <mergeCell ref="A68:K68"/>
    <mergeCell ref="A69:K69"/>
    <mergeCell ref="A70:K70"/>
    <mergeCell ref="A71:K71"/>
    <mergeCell ref="A72:K72"/>
    <mergeCell ref="A73:A74"/>
    <mergeCell ref="B73:B74"/>
    <mergeCell ref="C73:E73"/>
    <mergeCell ref="F73:H73"/>
    <mergeCell ref="I73:K73"/>
    <mergeCell ref="A128:K128"/>
    <mergeCell ref="A80:K80"/>
    <mergeCell ref="A81:K81"/>
    <mergeCell ref="A106:K106"/>
    <mergeCell ref="A107:K107"/>
    <mergeCell ref="A108:K108"/>
    <mergeCell ref="A109:K109"/>
    <mergeCell ref="A110:K110"/>
    <mergeCell ref="A118:H118"/>
    <mergeCell ref="A120:H120"/>
    <mergeCell ref="A121:H121"/>
    <mergeCell ref="A124:H124"/>
    <mergeCell ref="E136:G136"/>
    <mergeCell ref="A129:K129"/>
    <mergeCell ref="A130:K130"/>
    <mergeCell ref="A131:K131"/>
    <mergeCell ref="A132:K132"/>
    <mergeCell ref="A133:K133"/>
    <mergeCell ref="A134:K134"/>
  </mergeCells>
  <pageMargins left="0.70866141732283472" right="0.70866141732283472" top="0.74803149606299213" bottom="0.74803149606299213" header="0.31496062992125984" footer="0.31496062992125984"/>
  <pageSetup paperSize="9" scale="17" orientation="landscape" r:id="rId1"/>
  <rowBreaks count="1" manualBreakCount="1">
    <brk id="7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2100</vt:lpstr>
      <vt:lpstr>'2100'!Область_печати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Пользователь</cp:lastModifiedBy>
  <cp:lastPrinted>2022-02-08T13:43:58Z</cp:lastPrinted>
  <dcterms:created xsi:type="dcterms:W3CDTF">2019-07-18T07:25:18Z</dcterms:created>
  <dcterms:modified xsi:type="dcterms:W3CDTF">2022-02-16T10:51:32Z</dcterms:modified>
</cp:coreProperties>
</file>