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29FCEDC9-44DA-4D46-AB39-0213B38F36C4}" xr6:coauthVersionLast="46" xr6:coauthVersionMax="46" xr10:uidLastSave="{00000000-0000-0000-0000-000000000000}"/>
  <bookViews>
    <workbookView xWindow="-120" yWindow="-120" windowWidth="19440" windowHeight="15000" tabRatio="935" xr2:uid="{00000000-000D-0000-FFFF-FFFF00000000}"/>
  </bookViews>
  <sheets>
    <sheet name="0180" sheetId="23" r:id="rId1"/>
  </sheets>
  <definedNames>
    <definedName name="_xlnm.Print_Area" localSheetId="0">'0180'!$A$1:$K$157</definedName>
  </definedNames>
  <calcPr calcId="191029"/>
</workbook>
</file>

<file path=xl/calcChain.xml><?xml version="1.0" encoding="utf-8"?>
<calcChain xmlns="http://schemas.openxmlformats.org/spreadsheetml/2006/main">
  <c r="I103" i="23" l="1"/>
  <c r="K103" i="23"/>
  <c r="I105" i="23"/>
  <c r="K105" i="23"/>
  <c r="I106" i="23"/>
  <c r="K106" i="23"/>
  <c r="I108" i="23"/>
  <c r="K108" i="23"/>
  <c r="I109" i="23"/>
  <c r="K109" i="23"/>
  <c r="I111" i="23"/>
  <c r="K111" i="23"/>
  <c r="I112" i="23"/>
  <c r="K112" i="23"/>
  <c r="I114" i="23"/>
  <c r="K114" i="23"/>
  <c r="I115" i="23"/>
  <c r="K115" i="23"/>
  <c r="I117" i="23"/>
  <c r="K117" i="23"/>
  <c r="I118" i="23"/>
  <c r="K118" i="23"/>
  <c r="K102" i="23"/>
  <c r="I102" i="23"/>
  <c r="I121" i="23"/>
  <c r="K121" i="23"/>
  <c r="I123" i="23"/>
  <c r="K123" i="23"/>
  <c r="I124" i="23"/>
  <c r="K124" i="23"/>
  <c r="I120" i="23"/>
  <c r="K120" i="23"/>
  <c r="H117" i="23"/>
  <c r="J81" i="23"/>
  <c r="I81" i="23"/>
  <c r="H81" i="23"/>
  <c r="E81" i="23"/>
  <c r="K81" i="23" l="1"/>
  <c r="I95" i="23" l="1"/>
  <c r="I97" i="23"/>
  <c r="I96" i="23"/>
  <c r="I94" i="23"/>
  <c r="H124" i="23" l="1"/>
  <c r="E124" i="23"/>
  <c r="H123" i="23"/>
  <c r="E123" i="23"/>
  <c r="H122" i="23"/>
  <c r="E122" i="23"/>
  <c r="H121" i="23"/>
  <c r="E121" i="23"/>
  <c r="H120" i="23"/>
  <c r="E120" i="23"/>
  <c r="H118" i="23"/>
  <c r="E118" i="23"/>
  <c r="H116" i="23"/>
  <c r="E116" i="23"/>
  <c r="H114" i="23"/>
  <c r="E114" i="23"/>
  <c r="J77" i="23" l="1"/>
  <c r="I77" i="23"/>
  <c r="H77" i="23"/>
  <c r="E77" i="23"/>
  <c r="J78" i="23"/>
  <c r="I78" i="23"/>
  <c r="H78" i="23"/>
  <c r="E78" i="23"/>
  <c r="J79" i="23"/>
  <c r="I79" i="23"/>
  <c r="H79" i="23"/>
  <c r="E79" i="23"/>
  <c r="J59" i="23"/>
  <c r="I59" i="23"/>
  <c r="H59" i="23"/>
  <c r="E59" i="23"/>
  <c r="J57" i="23"/>
  <c r="I57" i="23"/>
  <c r="H57" i="23"/>
  <c r="E57" i="23"/>
  <c r="J55" i="23"/>
  <c r="I55" i="23"/>
  <c r="H55" i="23"/>
  <c r="E55" i="23"/>
  <c r="J53" i="23"/>
  <c r="I53" i="23"/>
  <c r="H53" i="23"/>
  <c r="E53" i="23"/>
  <c r="K53" i="23" l="1"/>
  <c r="K55" i="23"/>
  <c r="K57" i="23"/>
  <c r="K59" i="23"/>
  <c r="K79" i="23"/>
  <c r="K78" i="23"/>
  <c r="K77" i="23"/>
  <c r="H74" i="23" l="1"/>
  <c r="E74" i="23"/>
  <c r="H112" i="23"/>
  <c r="E112" i="23"/>
  <c r="H111" i="23"/>
  <c r="E111" i="23"/>
  <c r="H97" i="23"/>
  <c r="E97" i="23"/>
  <c r="J74" i="23"/>
  <c r="I74" i="23"/>
  <c r="J72" i="23"/>
  <c r="I72" i="23"/>
  <c r="H72" i="23"/>
  <c r="E72" i="23"/>
  <c r="J71" i="23"/>
  <c r="I71" i="23"/>
  <c r="H71" i="23"/>
  <c r="E71" i="23"/>
  <c r="J69" i="23"/>
  <c r="I69" i="23"/>
  <c r="H69" i="23"/>
  <c r="E69" i="23"/>
  <c r="J23" i="23"/>
  <c r="I23" i="23"/>
  <c r="H23" i="23"/>
  <c r="E23" i="23"/>
  <c r="K97" i="23" l="1"/>
  <c r="K23" i="23"/>
  <c r="K69" i="23"/>
  <c r="K72" i="23"/>
  <c r="K71" i="23"/>
  <c r="K74" i="23"/>
  <c r="F146" i="23" l="1"/>
  <c r="F144" i="23"/>
  <c r="F140" i="23"/>
  <c r="F135" i="23"/>
  <c r="F136" i="23"/>
  <c r="F134" i="23"/>
  <c r="H115" i="23"/>
  <c r="E110" i="23"/>
  <c r="E109" i="23"/>
  <c r="E108" i="23"/>
  <c r="H110" i="23"/>
  <c r="H109" i="23"/>
  <c r="H108" i="23"/>
  <c r="H103" i="23"/>
  <c r="E103" i="23"/>
  <c r="H102" i="23"/>
  <c r="E102" i="23"/>
  <c r="H105" i="23"/>
  <c r="E105" i="23"/>
  <c r="H104" i="23"/>
  <c r="E104" i="23"/>
  <c r="H95" i="23"/>
  <c r="E95" i="23"/>
  <c r="H94" i="23"/>
  <c r="E94" i="23"/>
  <c r="H96" i="23"/>
  <c r="E96" i="23"/>
  <c r="G90" i="23"/>
  <c r="F90" i="23"/>
  <c r="I90" i="23" s="1"/>
  <c r="J63" i="23"/>
  <c r="I63" i="23"/>
  <c r="H63" i="23"/>
  <c r="E63" i="23"/>
  <c r="J62" i="23"/>
  <c r="I62" i="23"/>
  <c r="H62" i="23"/>
  <c r="E62" i="23"/>
  <c r="J64" i="23"/>
  <c r="I64" i="23"/>
  <c r="H64" i="23"/>
  <c r="E64" i="23"/>
  <c r="J19" i="23"/>
  <c r="I19" i="23"/>
  <c r="H19" i="23"/>
  <c r="E19" i="23"/>
  <c r="J21" i="23"/>
  <c r="I21" i="23"/>
  <c r="H21" i="23"/>
  <c r="E21" i="23"/>
  <c r="E117" i="23"/>
  <c r="E115" i="23"/>
  <c r="H106" i="23"/>
  <c r="E106" i="23"/>
  <c r="H98" i="23"/>
  <c r="E98" i="23"/>
  <c r="E90" i="23"/>
  <c r="J66" i="23"/>
  <c r="I66" i="23"/>
  <c r="H66" i="23"/>
  <c r="E66" i="23"/>
  <c r="E41" i="23"/>
  <c r="E40" i="23"/>
  <c r="E39" i="23"/>
  <c r="E38" i="23"/>
  <c r="D36" i="23"/>
  <c r="C36" i="23"/>
  <c r="J25" i="23"/>
  <c r="I25" i="23"/>
  <c r="H25" i="23"/>
  <c r="E25" i="23"/>
  <c r="J16" i="23"/>
  <c r="I16" i="23"/>
  <c r="H16" i="23"/>
  <c r="E16" i="23"/>
  <c r="K94" i="23" l="1"/>
  <c r="K96" i="23"/>
  <c r="K95" i="23"/>
  <c r="K21" i="23"/>
  <c r="K19" i="23"/>
  <c r="K64" i="23"/>
  <c r="K62" i="23"/>
  <c r="K63" i="23"/>
  <c r="K66" i="23"/>
  <c r="E36" i="23"/>
  <c r="K25" i="23"/>
  <c r="H90" i="23"/>
  <c r="K90" i="23" s="1"/>
  <c r="K16" i="23"/>
</calcChain>
</file>

<file path=xl/sharedStrings.xml><?xml version="1.0" encoding="utf-8"?>
<sst xmlns="http://schemas.openxmlformats.org/spreadsheetml/2006/main" count="278" uniqueCount="181">
  <si>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</si>
  <si>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</si>
  <si>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</si>
  <si>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</si>
  <si>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</si>
  <si>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</si>
  <si>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</si>
  <si>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</si>
  <si>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</si>
  <si>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</si>
  <si>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</si>
  <si>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</si>
  <si>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</si>
  <si>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</si>
  <si>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</si>
  <si>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</si>
  <si>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</si>
  <si>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</si>
  <si>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</si>
  <si>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</si>
  <si>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</si>
  <si>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</si>
  <si>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</si>
  <si>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</si>
  <si>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</si>
  <si>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</si>
  <si>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</si>
  <si>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</si>
  <si>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</si>
  <si>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</si>
  <si>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</si>
  <si>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</si>
  <si>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</si>
  <si>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</si>
  <si>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</si>
  <si>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</si>
  <si>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</si>
  <si>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</si>
  <si>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</si>
  <si>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</si>
  <si>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</si>
  <si>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</si>
  <si>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</si>
  <si>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</si>
  <si>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</si>
  <si>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</si>
  <si>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</si>
  <si>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</si>
  <si>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</si>
  <si>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</si>
  <si>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</si>
  <si>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</si>
  <si>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</si>
  <si>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</si>
  <si>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</si>
  <si>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</si>
  <si>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</si>
  <si>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</si>
  <si>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</si>
  <si>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</si>
  <si>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</si>
  <si>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</si>
  <si>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</si>
  <si>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</si>
  <si>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</si>
  <si>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</si>
  <si>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</si>
  <si>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</si>
  <si>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</si>
  <si>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</si>
  <si>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</si>
  <si>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</si>
  <si>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</si>
  <si>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</si>
  <si>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</si>
  <si>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</si>
  <si>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</si>
  <si>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</si>
  <si>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</si>
  <si>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</si>
  <si>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</si>
  <si>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</si>
  <si>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</si>
  <si>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</si>
  <si>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</si>
  <si>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</si>
  <si>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</si>
  <si>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</si>
  <si>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</si>
  <si>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</si>
  <si>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</si>
  <si>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</si>
  <si>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</si>
  <si>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</si>
  <si>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</si>
  <si>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</si>
  <si>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</si>
  <si>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</si>
  <si>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</si>
  <si>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</si>
  <si>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</si>
  <si>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</si>
  <si>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</si>
  <si>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</si>
  <si>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</si>
  <si>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</si>
  <si>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</si>
  <si>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</si>
  <si>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</si>
  <si>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</si>
  <si>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</si>
  <si>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</si>
  <si>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Інша діяльність у сфері державного управління</t>
  </si>
  <si>
    <t>.0210180</t>
  </si>
  <si>
    <t>Забезпечення юридичного обслуговування Ніжинської міської ради та виконавчого комітету Ніжинської міської ради</t>
  </si>
  <si>
    <t>Спеціальний фонд</t>
  </si>
  <si>
    <t>Видатки (надані кредити)</t>
  </si>
  <si>
    <t>5.5 «Виконання інвестиційних (проектів) програм»:  (тис.грн.)</t>
  </si>
  <si>
    <t>.0133</t>
  </si>
  <si>
    <t xml:space="preserve">Пояснення щодо причин відхилення касовихвидатків від планового показника </t>
  </si>
  <si>
    <t>Напрям спрямування коштів (об’єкт)1</t>
  </si>
  <si>
    <t>якості</t>
  </si>
  <si>
    <t>Загальний фонд</t>
  </si>
  <si>
    <t>Забезпечення реалізації громадського бюджету (бюджету участі) міста Ніжина</t>
  </si>
  <si>
    <t>кількість заходів програми з виконання власних повноважень</t>
  </si>
  <si>
    <t>середній розмір вартості заходу з відзначення свят, ювілеїв тощо, для виконання  яких прийняті рішення виконкому</t>
  </si>
  <si>
    <t>середній розмір вартості заходу програми з виконання власних повноважень</t>
  </si>
  <si>
    <t>середній розмір вартості інформаційного заходу для ознайомлення жителів щодо заходів реалізації громадського бюджету (бюджету участі)</t>
  </si>
  <si>
    <t xml:space="preserve">Пояснення щодо причин відхилення фактичних надходжень від планового показника </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</si>
  <si>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</si>
  <si>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Забезпечення розвитку інвестиційної діяльності</t>
  </si>
  <si>
    <t>кількість заходів з відзначення свят</t>
  </si>
  <si>
    <t>обсяг видатків на виконання заходів з відзначення свят</t>
  </si>
  <si>
    <t>обсяг видатків на виконання заходів з виконання власних повноважень</t>
  </si>
  <si>
    <t>обсяг видатків на виконання заходів інвестиційної діяльності</t>
  </si>
  <si>
    <t>обсяг видатків на виконання заходів юридичного обслуговування</t>
  </si>
  <si>
    <t>кількість заходів інвестиційної діяльності</t>
  </si>
  <si>
    <t>кількість судових позовів, послуги адвоката, нотаріуса</t>
  </si>
  <si>
    <t>середній розмір видатків на оплату  судового збору, послуг адвоката, нотаріуса</t>
  </si>
  <si>
    <t>рівень виконання заходів програми з виконання власних повноважень</t>
  </si>
  <si>
    <t>рівень виконання заходів інвестиційної діяльності</t>
  </si>
  <si>
    <t>рівень виконання заходів юридичної програми</t>
  </si>
  <si>
    <t>Виконання наданих  законодавством  повноважень</t>
  </si>
  <si>
    <t xml:space="preserve">Забезпечення розвитку інвестиційної діяльності </t>
  </si>
  <si>
    <t>обсяг видатків на виконання заходів програми реалізації громадського бюджету</t>
  </si>
  <si>
    <t>обсяг видатків на виконання  заходів юридичного обслуговування</t>
  </si>
  <si>
    <t>кількість заходів на виконання власних повноважень</t>
  </si>
  <si>
    <t>кількість заходів ознайомлення жителів щодо заходів реалізації громадського бюджету (бюджету участі)</t>
  </si>
  <si>
    <t>середній розмір видатків на оплату судового збору, послуг адвоката, нотаріуса</t>
  </si>
  <si>
    <t>рівень виконання заходів з відзначення свят, ювілеїв тощо, для виконання  яких прийняті рішення виконкому</t>
  </si>
  <si>
    <t>рівень виконання заходів   ознайомлення жителів щодо заходів реалізації громадського бюджету (бюджету участі)</t>
  </si>
  <si>
    <t>Збільшення обсягів проведених видатків  по загальному фонду  порівняно із аналогічними показниками попереднього року обумовлено реальними потребами Ніжинської територіальної громади. Зменшилася  кількість напрямів  бюджетної програми у зв'язку з погашенням кредиторської заборгованості, створенням управління комунального майна та забезпечення допризовної підготовки, військово-патріотичного виховання молоді, призову громадян України на строкову військову службу та виконання заходів з мобілізації  за іншою бюджетною програмою.</t>
  </si>
  <si>
    <t>Головний бухгалтер виконавчого комітету Ніжинської  міської ради</t>
  </si>
  <si>
    <t>Наталія ЄФІМЕНКО</t>
  </si>
  <si>
    <t>Оцінка ефективності бюджетної програми за 2021рік</t>
  </si>
  <si>
    <t>Забезпечення виконання заходів з відзначення державних та професійних свят, ювілейних та святкових дат, відзначення осіб, які зробили вагомий внесок у розвиток  Ніжинської ТГ, здійснення представницьких та інших заходів</t>
  </si>
  <si>
    <t>Забезпечення виконання заходів міської цільової програми з виконання власних повноважень Ніжинської міської ради</t>
  </si>
  <si>
    <t>середній розмір  вартості заходу інвестиційної діяльності</t>
  </si>
  <si>
    <t>Всі завдання  виконані. Відхилення  пояснюється  економним  використанням  бюджетних  ресурсів (залишок  планових асигнувань на кінець звітного періоду) та касові видатки на суму 229495,50 грн. за рахунок інших джерел власних надходжень.</t>
  </si>
  <si>
    <t xml:space="preserve">середній розмір  вартості заходу інвестиційної діяльності </t>
  </si>
  <si>
    <t>Відхилення показників поточного року до показників попереднгього року поясюється значним збільшенням фінансових ресурсів на виконання всіх міських програм відповідно до потреби, подорожчанням  вартості предметів та послуг,  збільшенням кількості заходів по всіх програмах, касовими видатками на суму 229495,50 грн. за рахунок інших джерел власних надходжень, одночасним зменшенням кількості міських програм та економним  витрачанням  бюджетних  ресурсів (залишок плану  на кінець звітного періоду).</t>
  </si>
  <si>
    <t>Збільшення обсягів проведених видатків  по бюджетній програмі порівняно з аналогічними показниками попереднього року обувовлено збільшенням потреби всіх міських програм, подорожчанням  вартості предметів та послуг,  збільшенням кількості заходів по всіх програмах, касовими видатками на суму 229495,50 грн. за рахунок інших джерел власних надходжень, з одночасним зменшенням кількості міських програм та економним  витрачанням  бюджетних  ресурсів (залишок плану  на кінець звітного періоду)..</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</si>
  <si>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</si>
  <si>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t xml:space="preserve">Пояснення причин відхилень фактичних обсягів надходжень від планових  економне  використання бюджетних коштів </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</si>
  <si>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 бюджетних коштів та за СФ касові видатки на суму 229495,50 грн. за рахунок інших джерел власних надходжень ККДБ 25020100 "Благодійні внески,гранти та дарунки" (КЕКВ 2210 фліпчарт,трибуна, меблі тощо на суму 75368,50грн. Та КЕКВ 3110 на суму 154124,00грн.: конференц-стіл та комп'ютерна техніка)</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</si>
  <si>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використанням бюджетних коштів та за СФ касові видатки на суму 229495,50 грн. за рахунок інших джерел власних надходжень ККДБ 25020100 "Благодійні внески,гранти та дарунки" (КЕКВ 2210 фліпчарт,трибуна, меблі тощо на суму 75368,50грн. Та КЕКВ 3110 на суму 154124,00грн.: конференц-стіл та комп'ютерна техніка)</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</si>
  <si>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використанням бюджетних коштів, залишок  планових асигнувань на кінець звітного періоду</t>
    </r>
  </si>
  <si>
    <r>
      <t xml:space="preserve">Пояснення причин відхилень фактичних обсягів надходжень від планових  економне  використання бюджетних коштів </t>
    </r>
    <r>
      <rPr>
        <i/>
        <sz val="11"/>
        <rFont val="Times New Roman"/>
        <family val="1"/>
        <charset val="204"/>
      </rPr>
      <t xml:space="preserve"> надходження а рахунок  інших джерел власних надходжень неможливо  передбачити</t>
    </r>
  </si>
  <si>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r>
      <rPr>
        <i/>
        <sz val="11"/>
        <rFont val="Times New Roman"/>
        <family val="1"/>
        <charset val="204"/>
      </rPr>
      <t>економне використання бюджетних коштів (залишок  планових асигнувань на кінець звітного періоду)</t>
    </r>
  </si>
  <si>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r>
      <rPr>
        <i/>
        <sz val="11"/>
        <rFont val="Times New Roman"/>
        <family val="1"/>
        <charset val="204"/>
      </rPr>
      <t>залишок  планових асигнувань на кінець звітного періоду та касові видатки на суму 229495,50 грн. за рахунок інших джерел власних надходжень</t>
    </r>
  </si>
  <si>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r>
      <rPr>
        <i/>
        <sz val="11"/>
        <rFont val="Times New Roman"/>
        <family val="1"/>
        <charset val="204"/>
      </rPr>
      <t xml:space="preserve">проведення меншої кількості заходів, ніж планувалось та касові видатки на суму 229495,50 грн. за рахунок інших джерел власних надходжень </t>
    </r>
  </si>
  <si>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r>
      <rPr>
        <i/>
        <sz val="11"/>
        <rFont val="Times New Roman"/>
        <family val="1"/>
        <charset val="204"/>
      </rPr>
      <t>забезпечено оплату більшої кількості судових зборів, послуг нотаріуса</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</si>
  <si>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економне  витрачання  бюджетних  ресурсів (залишок плану  на кінець звітного періоду) обумовило  відхилення  фактичних показників від планових</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</si>
  <si>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економне  витрачання  бюджетних  ресурсів (залишок плану  на кінець звітного періоду), проведення меншої кількості заходів, ніж планувалось та касові видатки на суму 229495,50 грн. за рахунок інших джерел власних надходжень обумовили  відхилення  фактичних показників від планових</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</si>
  <si>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економне  витрачання  бюджетних  ресурсів (залишок плану  на кінець звітного періоду) та забезпечення оплати більшої кількості судових зборів, послуг нотаріуса, ніж очікувалось обумовили  відхилення  фактичних показників від планових</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</si>
  <si>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економне  витрачання  бюджетних  ресурсів (залишок плану  на кінець звітного періоду) та касові видатки на суму 229495,50 грн. за рахунок інших джерел власних надходжень обумовили  відхилення  фактичних показників від планових</t>
    </r>
  </si>
  <si>
    <r>
      <t>5.7    «Стан фінансової дисципліни» :</t>
    </r>
    <r>
      <rPr>
        <i/>
        <sz val="11"/>
        <rFont val="Times New Roman"/>
        <family val="1"/>
        <charset val="204"/>
      </rPr>
      <t xml:space="preserve"> Станом на 01.01.2022 р. відсутні кредиторська та дебіторська заборгованості</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</si>
  <si>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</si>
  <si>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створення умов для залучення інвестиційних ресурсів, забезпечення розгляду справ у судах,  створення та запровадження ефективної системи взаємодії влади та громадськості в бюджетному процесі для задоволення потреб мешканців Ніжинської міської ТГ.</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</si>
  <si>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Взаємодія органів  міської влади з громадськістю, виконання наданих державою повноважень</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</si>
  <si>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Окремі завдання мають довгостроковий термін дії.</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</si>
</sst>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
    <numFmt numFmtId="166" formatCode="_-* #,##0.000\ _₽_-;\-* #,##0.000\ _₽_-;_-* &quot;-&quot;??\ _₽_-;_-@_-"/>
    <numFmt numFmtId="168" formatCode="0.000"/>
  </numFmts>
  <fonts count="20"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Cyr"/>
      <charset val="204"/>
    </font>
    <font>
      <i/>
      <sz val="11"/>
      <name val="Times New Roman"/>
      <family val="1"/>
      <charset val="204"/>
    </font>
    <font>
      <sz val="10"/>
      <name val="Arial"/>
      <family val="2"/>
      <charset val="204"/>
    </font>
    <font>
      <sz val="10"/>
      <name val="Arial"/>
      <family val="2"/>
      <charset val="204"/>
    </font>
    <font>
      <sz val="10"/>
      <name val="Arial"/>
    </font>
    <font>
      <i/>
      <sz val="12"/>
      <name val="Times New Roman"/>
      <family val="1"/>
      <charset val="204"/>
    </font>
    <font>
      <i/>
      <sz val="10"/>
      <name val="Times New Roman"/>
      <family val="1"/>
      <charset val="204"/>
    </font>
  </fonts>
  <fills count="2">
    <fill>
      <patternFill patternType="none"/>
    </fill>
    <fill>
      <patternFill patternType="gray125"/>
    </fill>
  </fills>
  <borders count="11">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34">
    <xf numFmtId="0" fontId="0" fillId="0" borderId="0"/>
    <xf numFmtId="0" fontId="1" fillId="0" borderId="5"/>
    <xf numFmtId="164" fontId="8" fillId="0" borderId="0" applyFont="0" applyFill="0" applyBorder="0" applyAlignment="0" applyProtection="0"/>
    <xf numFmtId="0" fontId="13" fillId="0" borderId="5"/>
    <xf numFmtId="0" fontId="15" fillId="0" borderId="5"/>
    <xf numFmtId="164" fontId="1" fillId="0" borderId="5" applyFont="0" applyFill="0" applyBorder="0" applyAlignment="0" applyProtection="0"/>
    <xf numFmtId="0" fontId="15" fillId="0" borderId="5"/>
    <xf numFmtId="0" fontId="15" fillId="0" borderId="5"/>
    <xf numFmtId="0" fontId="15" fillId="0" borderId="5"/>
    <xf numFmtId="0" fontId="15" fillId="0" borderId="5"/>
    <xf numFmtId="0" fontId="16" fillId="0" borderId="5"/>
    <xf numFmtId="0" fontId="16" fillId="0" borderId="5"/>
    <xf numFmtId="0" fontId="16" fillId="0" borderId="5"/>
    <xf numFmtId="0" fontId="16" fillId="0" borderId="5"/>
    <xf numFmtId="0" fontId="16" fillId="0" borderId="5"/>
    <xf numFmtId="0" fontId="16" fillId="0" borderId="5"/>
    <xf numFmtId="0" fontId="16" fillId="0" borderId="5"/>
    <xf numFmtId="0" fontId="16" fillId="0" borderId="5"/>
    <xf numFmtId="0" fontId="16" fillId="0" borderId="5"/>
    <xf numFmtId="0" fontId="17"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cellStyleXfs>
  <cellXfs count="59">
    <xf numFmtId="0" fontId="0" fillId="0" borderId="0" xfId="0"/>
    <xf numFmtId="0" fontId="7" fillId="0" borderId="0" xfId="0" applyFont="1" applyFill="1" applyAlignment="1">
      <alignment horizontal="left" vertical="center" wrapText="1"/>
    </xf>
    <xf numFmtId="0" fontId="3"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8" xfId="0" applyFont="1" applyFill="1" applyBorder="1" applyAlignment="1">
      <alignment horizontal="center" vertical="center" wrapText="1"/>
    </xf>
    <xf numFmtId="0" fontId="11" fillId="0" borderId="0" xfId="0" applyFont="1" applyFill="1" applyAlignment="1">
      <alignment horizontal="left" vertical="center" wrapText="1"/>
    </xf>
    <xf numFmtId="0" fontId="7" fillId="0" borderId="8" xfId="0" applyFont="1" applyFill="1" applyBorder="1" applyAlignment="1">
      <alignment vertical="center" wrapText="1"/>
    </xf>
    <xf numFmtId="0" fontId="4" fillId="0" borderId="0" xfId="0" applyFont="1" applyFill="1" applyAlignment="1">
      <alignment horizontal="left" vertical="center" wrapText="1"/>
    </xf>
    <xf numFmtId="49" fontId="7" fillId="0" borderId="10" xfId="0" applyNumberFormat="1" applyFont="1" applyFill="1" applyBorder="1" applyAlignment="1">
      <alignment horizontal="left" vertical="top" wrapText="1"/>
    </xf>
    <xf numFmtId="165" fontId="7" fillId="0" borderId="8"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9" fillId="0" borderId="0" xfId="0" applyFont="1" applyFill="1" applyAlignment="1">
      <alignment horizontal="center" vertical="center" wrapText="1"/>
    </xf>
    <xf numFmtId="0" fontId="12" fillId="0" borderId="8" xfId="0" applyFont="1" applyFill="1" applyBorder="1" applyAlignment="1">
      <alignment horizontal="left" vertical="center" wrapText="1"/>
    </xf>
    <xf numFmtId="168" fontId="7" fillId="0" borderId="8" xfId="0" applyNumberFormat="1" applyFont="1" applyFill="1" applyBorder="1" applyAlignment="1">
      <alignment horizontal="center" vertical="center" wrapText="1"/>
    </xf>
    <xf numFmtId="166" fontId="7" fillId="0" borderId="8" xfId="2" applyNumberFormat="1" applyFont="1" applyFill="1" applyBorder="1" applyAlignment="1">
      <alignment horizontal="center" vertical="center" wrapText="1"/>
    </xf>
    <xf numFmtId="165" fontId="11" fillId="0" borderId="8" xfId="0" applyNumberFormat="1" applyFont="1" applyFill="1" applyBorder="1" applyAlignment="1">
      <alignment horizontal="center" vertical="center" wrapText="1"/>
    </xf>
    <xf numFmtId="166" fontId="7" fillId="0" borderId="8" xfId="2" applyNumberFormat="1" applyFont="1" applyFill="1" applyBorder="1" applyAlignment="1">
      <alignment horizontal="left" vertical="center" wrapText="1"/>
    </xf>
    <xf numFmtId="0" fontId="6" fillId="0" borderId="8" xfId="0" applyFont="1" applyFill="1" applyBorder="1" applyAlignment="1">
      <alignment vertical="center" wrapText="1"/>
    </xf>
    <xf numFmtId="164" fontId="6" fillId="0" borderId="8" xfId="2" applyFont="1" applyFill="1" applyBorder="1" applyAlignment="1">
      <alignment horizontal="center" vertical="center" wrapText="1"/>
    </xf>
    <xf numFmtId="164" fontId="6" fillId="0" borderId="8" xfId="2" applyFont="1" applyFill="1" applyBorder="1" applyAlignment="1">
      <alignmen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18" fillId="0" borderId="0" xfId="0" applyFont="1" applyFill="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1"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1" fillId="0" borderId="8" xfId="0" applyFont="1" applyFill="1" applyBorder="1" applyAlignment="1">
      <alignment horizontal="center" vertical="center" wrapText="1"/>
    </xf>
    <xf numFmtId="0" fontId="19" fillId="0" borderId="5" xfId="0" applyFont="1" applyFill="1" applyBorder="1" applyAlignment="1">
      <alignment horizontal="left" vertical="center" wrapText="1"/>
    </xf>
    <xf numFmtId="0" fontId="4"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5"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4" fillId="0" borderId="0" xfId="0" applyFont="1" applyFill="1" applyAlignment="1">
      <alignment horizontal="center" vertical="center" wrapText="1"/>
    </xf>
    <xf numFmtId="0" fontId="5"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5" fillId="0" borderId="5" xfId="0" applyFont="1" applyFill="1" applyBorder="1" applyAlignment="1">
      <alignment horizontal="left" vertical="center" wrapText="1"/>
    </xf>
  </cellXfs>
  <cellStyles count="34">
    <cellStyle name="Звичайний 2" xfId="1" xr:uid="{00000000-0005-0000-0000-000000000000}"/>
    <cellStyle name="Обычный" xfId="0" builtinId="0"/>
    <cellStyle name="Обычный 10" xfId="12" xr:uid="{00000000-0005-0000-0000-000002000000}"/>
    <cellStyle name="Обычный 10 2" xfId="27" xr:uid="{BEDCBD07-343D-44BB-B08F-6C65EE64DE27}"/>
    <cellStyle name="Обычный 11" xfId="13" xr:uid="{00000000-0005-0000-0000-000003000000}"/>
    <cellStyle name="Обычный 11 2" xfId="28" xr:uid="{AFDE00DF-A5F6-45BE-AD04-946C5BEAD4F0}"/>
    <cellStyle name="Обычный 12" xfId="14" xr:uid="{00000000-0005-0000-0000-000004000000}"/>
    <cellStyle name="Обычный 12 2" xfId="29" xr:uid="{7D9FA03B-63CD-4BB7-B002-83F0E1011C29}"/>
    <cellStyle name="Обычный 13" xfId="15" xr:uid="{00000000-0005-0000-0000-000005000000}"/>
    <cellStyle name="Обычный 13 2" xfId="30" xr:uid="{403F0A11-EBE5-4F1D-9257-3005BA5DFB2D}"/>
    <cellStyle name="Обычный 14" xfId="16" xr:uid="{00000000-0005-0000-0000-000006000000}"/>
    <cellStyle name="Обычный 14 2" xfId="31" xr:uid="{3A61FACA-4987-4E37-A6AE-349D04DAD0BD}"/>
    <cellStyle name="Обычный 15" xfId="17" xr:uid="{00000000-0005-0000-0000-000007000000}"/>
    <cellStyle name="Обычный 15 2" xfId="32" xr:uid="{8B927002-29EC-4BE6-B812-CCFA77B4A9C0}"/>
    <cellStyle name="Обычный 16" xfId="18" xr:uid="{00000000-0005-0000-0000-000008000000}"/>
    <cellStyle name="Обычный 16 2" xfId="33" xr:uid="{CCE11384-B52A-4856-9CA3-D1C1CDD2D6F6}"/>
    <cellStyle name="Обычный 17" xfId="19" xr:uid="{30C88805-1080-4DC5-AA16-694E59731DE9}"/>
    <cellStyle name="Обычный 2" xfId="3" xr:uid="{00000000-0005-0000-0000-000009000000}"/>
    <cellStyle name="Обычный 3" xfId="4" xr:uid="{00000000-0005-0000-0000-00000A000000}"/>
    <cellStyle name="Обычный 3 2" xfId="20" xr:uid="{9120BC2B-E1A9-464B-B803-878E23E8BEA6}"/>
    <cellStyle name="Обычный 4" xfId="6" xr:uid="{00000000-0005-0000-0000-00000B000000}"/>
    <cellStyle name="Обычный 4 2" xfId="21" xr:uid="{A278DA07-ECA7-44EF-B899-166BEB7F4FDA}"/>
    <cellStyle name="Обычный 5" xfId="7" xr:uid="{00000000-0005-0000-0000-00000C000000}"/>
    <cellStyle name="Обычный 5 2" xfId="22" xr:uid="{0AFC9B57-1097-4E9F-8505-CCEFB85834D7}"/>
    <cellStyle name="Обычный 6" xfId="8" xr:uid="{00000000-0005-0000-0000-00000D000000}"/>
    <cellStyle name="Обычный 6 2" xfId="23" xr:uid="{5AC78370-E1AD-4CE3-B1C2-AB40EFCC91A8}"/>
    <cellStyle name="Обычный 7" xfId="9" xr:uid="{00000000-0005-0000-0000-00000E000000}"/>
    <cellStyle name="Обычный 7 2" xfId="24" xr:uid="{BA468C04-D74C-4D17-AA77-2ADA695AE1C7}"/>
    <cellStyle name="Обычный 8" xfId="10" xr:uid="{00000000-0005-0000-0000-00000F000000}"/>
    <cellStyle name="Обычный 8 2" xfId="25" xr:uid="{9927F1B4-7602-4ABF-A06A-3EDE24487716}"/>
    <cellStyle name="Обычный 9" xfId="11" xr:uid="{00000000-0005-0000-0000-000010000000}"/>
    <cellStyle name="Обычный 9 2" xfId="26" xr:uid="{12ED380C-F8C5-49EF-A51B-DEAFF1F84CFD}"/>
    <cellStyle name="Финансовый" xfId="2" builtinId="3"/>
    <cellStyle name="Финансовый 2" xfId="5" xr:uid="{00000000-0005-0000-0000-000012000000}"/>
  </cellStyles>
  <dxfs count="2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FF00"/>
    <pageSetUpPr fitToPage="1"/>
  </sheetPr>
  <dimension ref="A1:K157"/>
  <sheetViews>
    <sheetView tabSelected="1" view="pageBreakPreview" zoomScaleNormal="85" zoomScaleSheetLayoutView="100" workbookViewId="0">
      <selection sqref="A1:XFD1048576"/>
    </sheetView>
  </sheetViews>
  <sheetFormatPr defaultColWidth="34" defaultRowHeight="12.75" x14ac:dyDescent="0.2"/>
  <cols>
    <col min="1" max="1" width="5.42578125" style="1" customWidth="1"/>
    <col min="2" max="2" width="34" style="1"/>
    <col min="3" max="3" width="12.85546875" style="1" customWidth="1"/>
    <col min="4" max="4" width="9.42578125" style="1" customWidth="1"/>
    <col min="5" max="5" width="12.7109375" style="1" customWidth="1"/>
    <col min="6" max="6" width="11.140625" style="1" customWidth="1"/>
    <col min="7" max="7" width="9.28515625" style="1" customWidth="1"/>
    <col min="8" max="8" width="11.85546875" style="1" customWidth="1"/>
    <col min="9" max="11" width="9.42578125" style="1" customWidth="1"/>
    <col min="12" max="16384" width="34" style="1"/>
  </cols>
  <sheetData>
    <row r="1" spans="1:11" x14ac:dyDescent="0.2">
      <c r="H1" s="36" t="s">
        <v>55</v>
      </c>
      <c r="I1" s="36"/>
      <c r="J1" s="36"/>
      <c r="K1" s="36"/>
    </row>
    <row r="2" spans="1:11" ht="29.45" customHeight="1" x14ac:dyDescent="0.2">
      <c r="H2" s="36" t="s">
        <v>56</v>
      </c>
      <c r="I2" s="36"/>
      <c r="J2" s="36"/>
      <c r="K2" s="36"/>
    </row>
    <row r="3" spans="1:11" ht="18.75" customHeight="1" x14ac:dyDescent="0.2">
      <c r="A3" s="30" t="s">
        <v>154</v>
      </c>
      <c r="B3" s="30"/>
      <c r="C3" s="30"/>
      <c r="D3" s="30"/>
      <c r="E3" s="30"/>
      <c r="F3" s="30"/>
      <c r="G3" s="30"/>
      <c r="H3" s="30"/>
      <c r="I3" s="30"/>
      <c r="J3" s="30"/>
      <c r="K3" s="30"/>
    </row>
    <row r="4" spans="1:11" ht="17.45" customHeight="1" x14ac:dyDescent="0.2">
      <c r="A4" s="18" t="s">
        <v>57</v>
      </c>
      <c r="B4" s="18" t="s">
        <v>58</v>
      </c>
      <c r="C4" s="18"/>
      <c r="D4" s="35" t="s">
        <v>59</v>
      </c>
      <c r="E4" s="35"/>
      <c r="F4" s="35"/>
      <c r="G4" s="35"/>
      <c r="H4" s="35"/>
      <c r="I4" s="35"/>
      <c r="J4" s="35"/>
      <c r="K4" s="35"/>
    </row>
    <row r="5" spans="1:11" ht="18" customHeight="1" x14ac:dyDescent="0.2">
      <c r="A5" s="2"/>
      <c r="B5" s="2" t="s">
        <v>60</v>
      </c>
      <c r="C5" s="2"/>
      <c r="D5" s="29" t="s">
        <v>61</v>
      </c>
      <c r="E5" s="29"/>
      <c r="F5" s="29"/>
      <c r="G5" s="29"/>
      <c r="H5" s="29"/>
      <c r="I5" s="29"/>
      <c r="J5" s="29"/>
      <c r="K5" s="29"/>
    </row>
    <row r="6" spans="1:11" ht="17.45" customHeight="1" x14ac:dyDescent="0.2">
      <c r="A6" s="18" t="s">
        <v>62</v>
      </c>
      <c r="B6" s="18" t="s">
        <v>63</v>
      </c>
      <c r="C6" s="18"/>
      <c r="D6" s="35" t="s">
        <v>59</v>
      </c>
      <c r="E6" s="35"/>
      <c r="F6" s="35"/>
      <c r="G6" s="35"/>
      <c r="H6" s="35"/>
      <c r="I6" s="35"/>
      <c r="J6" s="35"/>
      <c r="K6" s="35"/>
    </row>
    <row r="7" spans="1:11" ht="18" customHeight="1" x14ac:dyDescent="0.2">
      <c r="B7" s="2" t="s">
        <v>60</v>
      </c>
      <c r="D7" s="29" t="s">
        <v>64</v>
      </c>
      <c r="E7" s="29"/>
      <c r="F7" s="29"/>
      <c r="G7" s="29"/>
      <c r="H7" s="29"/>
      <c r="I7" s="29"/>
      <c r="J7" s="29"/>
      <c r="K7" s="29"/>
    </row>
    <row r="8" spans="1:11" s="18" customFormat="1" ht="36" customHeight="1" x14ac:dyDescent="0.2">
      <c r="A8" s="18" t="s">
        <v>65</v>
      </c>
      <c r="B8" s="18" t="s">
        <v>113</v>
      </c>
      <c r="C8" s="18" t="s">
        <v>118</v>
      </c>
      <c r="D8" s="30" t="s">
        <v>112</v>
      </c>
      <c r="E8" s="30"/>
      <c r="F8" s="30"/>
      <c r="G8" s="30"/>
      <c r="H8" s="30"/>
      <c r="I8" s="30"/>
      <c r="J8" s="30"/>
      <c r="K8" s="30"/>
    </row>
    <row r="9" spans="1:11" s="2" customFormat="1" ht="18.75" x14ac:dyDescent="0.2">
      <c r="A9" s="18"/>
      <c r="B9" s="2" t="s">
        <v>60</v>
      </c>
      <c r="C9" s="3" t="s">
        <v>66</v>
      </c>
    </row>
    <row r="10" spans="1:11" s="2" customFormat="1" ht="35.1" customHeight="1" x14ac:dyDescent="0.2">
      <c r="A10" s="18" t="s">
        <v>67</v>
      </c>
      <c r="B10" s="18" t="s">
        <v>68</v>
      </c>
      <c r="C10" s="31" t="s">
        <v>142</v>
      </c>
      <c r="D10" s="31"/>
      <c r="E10" s="31"/>
      <c r="F10" s="31"/>
      <c r="G10" s="31"/>
      <c r="H10" s="31"/>
      <c r="I10" s="31"/>
      <c r="J10" s="31"/>
      <c r="K10" s="31"/>
    </row>
    <row r="11" spans="1:11" s="2" customFormat="1" ht="16.899999999999999" customHeight="1" x14ac:dyDescent="0.2">
      <c r="A11" s="18" t="s">
        <v>69</v>
      </c>
      <c r="B11" s="34" t="s">
        <v>70</v>
      </c>
      <c r="C11" s="34"/>
      <c r="D11" s="34"/>
      <c r="E11" s="34"/>
      <c r="F11" s="34"/>
      <c r="G11" s="34"/>
      <c r="H11" s="34"/>
      <c r="I11" s="34"/>
      <c r="J11" s="34"/>
      <c r="K11" s="34"/>
    </row>
    <row r="12" spans="1:11" ht="18" customHeight="1" x14ac:dyDescent="0.2">
      <c r="A12" s="27" t="s">
        <v>71</v>
      </c>
      <c r="B12" s="28"/>
      <c r="C12" s="28"/>
      <c r="D12" s="28"/>
      <c r="E12" s="28"/>
      <c r="F12" s="28"/>
      <c r="G12" s="28"/>
      <c r="H12" s="28"/>
      <c r="I12" s="28"/>
      <c r="J12" s="28"/>
      <c r="K12" s="28"/>
    </row>
    <row r="13" spans="1:11" ht="16.899999999999999" customHeight="1" x14ac:dyDescent="0.2">
      <c r="A13" s="32" t="s">
        <v>0</v>
      </c>
      <c r="B13" s="32" t="s">
        <v>1</v>
      </c>
      <c r="C13" s="33" t="s">
        <v>2</v>
      </c>
      <c r="D13" s="33"/>
      <c r="E13" s="33"/>
      <c r="F13" s="33" t="s">
        <v>3</v>
      </c>
      <c r="G13" s="33"/>
      <c r="H13" s="33"/>
      <c r="I13" s="33" t="s">
        <v>4</v>
      </c>
      <c r="J13" s="33"/>
      <c r="K13" s="33"/>
    </row>
    <row r="14" spans="1:11" ht="22.5" x14ac:dyDescent="0.2">
      <c r="A14" s="32"/>
      <c r="B14" s="32"/>
      <c r="C14" s="4" t="s">
        <v>72</v>
      </c>
      <c r="D14" s="4" t="s">
        <v>73</v>
      </c>
      <c r="E14" s="4" t="s">
        <v>74</v>
      </c>
      <c r="F14" s="4" t="s">
        <v>72</v>
      </c>
      <c r="G14" s="4" t="s">
        <v>75</v>
      </c>
      <c r="H14" s="4" t="s">
        <v>74</v>
      </c>
      <c r="I14" s="4" t="s">
        <v>76</v>
      </c>
      <c r="J14" s="4" t="s">
        <v>77</v>
      </c>
      <c r="K14" s="4" t="s">
        <v>74</v>
      </c>
    </row>
    <row r="15" spans="1:11" s="5" customFormat="1" ht="11.25" x14ac:dyDescent="0.2">
      <c r="A15" s="4"/>
      <c r="B15" s="4"/>
      <c r="C15" s="4" t="s">
        <v>78</v>
      </c>
      <c r="D15" s="4" t="s">
        <v>79</v>
      </c>
      <c r="E15" s="4" t="s">
        <v>80</v>
      </c>
      <c r="F15" s="4" t="s">
        <v>81</v>
      </c>
      <c r="G15" s="4" t="s">
        <v>82</v>
      </c>
      <c r="H15" s="4" t="s">
        <v>83</v>
      </c>
      <c r="I15" s="4" t="s">
        <v>84</v>
      </c>
      <c r="J15" s="4" t="s">
        <v>85</v>
      </c>
      <c r="K15" s="4" t="s">
        <v>86</v>
      </c>
    </row>
    <row r="16" spans="1:11" s="3" customFormat="1" ht="15" x14ac:dyDescent="0.2">
      <c r="A16" s="14" t="s">
        <v>5</v>
      </c>
      <c r="B16" s="15" t="s">
        <v>116</v>
      </c>
      <c r="C16" s="20">
        <v>1751.8</v>
      </c>
      <c r="D16" s="20">
        <v>52</v>
      </c>
      <c r="E16" s="20">
        <f>C16+D16</f>
        <v>1803.8</v>
      </c>
      <c r="F16" s="20">
        <v>1670.395</v>
      </c>
      <c r="G16" s="20">
        <v>279.274</v>
      </c>
      <c r="H16" s="20">
        <f>F16+G16</f>
        <v>1949.6689999999999</v>
      </c>
      <c r="I16" s="20">
        <f>C16-F16</f>
        <v>81.404999999999973</v>
      </c>
      <c r="J16" s="20">
        <f>D16-G16</f>
        <v>-227.274</v>
      </c>
      <c r="K16" s="20">
        <f>I16+J16</f>
        <v>-145.86900000000003</v>
      </c>
    </row>
    <row r="17" spans="1:11" ht="60.75" customHeight="1" x14ac:dyDescent="0.2">
      <c r="A17" s="27" t="s">
        <v>164</v>
      </c>
      <c r="B17" s="28"/>
      <c r="C17" s="28"/>
      <c r="D17" s="28"/>
      <c r="E17" s="28"/>
      <c r="F17" s="28"/>
      <c r="G17" s="28"/>
      <c r="H17" s="28"/>
      <c r="I17" s="28"/>
      <c r="J17" s="28"/>
      <c r="K17" s="28"/>
    </row>
    <row r="18" spans="1:11" ht="15.75" x14ac:dyDescent="0.2">
      <c r="A18" s="13"/>
      <c r="B18" s="13" t="s">
        <v>6</v>
      </c>
      <c r="C18" s="13"/>
      <c r="D18" s="13"/>
      <c r="E18" s="13"/>
      <c r="F18" s="13"/>
      <c r="G18" s="13"/>
      <c r="H18" s="13"/>
      <c r="I18" s="13"/>
      <c r="J18" s="13"/>
      <c r="K18" s="13"/>
    </row>
    <row r="19" spans="1:11" ht="35.25" customHeight="1" x14ac:dyDescent="0.2">
      <c r="A19" s="14">
        <v>1</v>
      </c>
      <c r="B19" s="12" t="s">
        <v>130</v>
      </c>
      <c r="C19" s="23">
        <v>765.7</v>
      </c>
      <c r="D19" s="23">
        <v>52</v>
      </c>
      <c r="E19" s="21">
        <f t="shared" ref="E19:E25" si="0">C19+D19</f>
        <v>817.7</v>
      </c>
      <c r="F19" s="23">
        <v>738.63</v>
      </c>
      <c r="G19" s="23">
        <v>279.274</v>
      </c>
      <c r="H19" s="21">
        <f t="shared" ref="H19:H25" si="1">F19+G19</f>
        <v>1017.904</v>
      </c>
      <c r="I19" s="21">
        <f t="shared" ref="I19:J25" si="2">C19-F19</f>
        <v>27.07000000000005</v>
      </c>
      <c r="J19" s="21">
        <f t="shared" si="2"/>
        <v>-227.274</v>
      </c>
      <c r="K19" s="21">
        <f t="shared" ref="K19:K25" si="3">I19+J19</f>
        <v>-200.20399999999995</v>
      </c>
    </row>
    <row r="20" spans="1:11" ht="68.25" customHeight="1" x14ac:dyDescent="0.2">
      <c r="A20" s="27" t="s">
        <v>165</v>
      </c>
      <c r="B20" s="28"/>
      <c r="C20" s="28"/>
      <c r="D20" s="28"/>
      <c r="E20" s="28"/>
      <c r="F20" s="28"/>
      <c r="G20" s="28"/>
      <c r="H20" s="28"/>
      <c r="I20" s="28"/>
      <c r="J20" s="28"/>
      <c r="K20" s="28"/>
    </row>
    <row r="21" spans="1:11" ht="62.1" customHeight="1" x14ac:dyDescent="0.2">
      <c r="A21" s="14">
        <v>2</v>
      </c>
      <c r="B21" s="12" t="s">
        <v>114</v>
      </c>
      <c r="C21" s="23">
        <v>230</v>
      </c>
      <c r="D21" s="23"/>
      <c r="E21" s="21">
        <f t="shared" si="0"/>
        <v>230</v>
      </c>
      <c r="F21" s="23">
        <v>198.19800000000001</v>
      </c>
      <c r="G21" s="23"/>
      <c r="H21" s="21">
        <f t="shared" si="1"/>
        <v>198.19800000000001</v>
      </c>
      <c r="I21" s="21">
        <f t="shared" si="2"/>
        <v>31.801999999999992</v>
      </c>
      <c r="J21" s="21">
        <f t="shared" si="2"/>
        <v>0</v>
      </c>
      <c r="K21" s="21">
        <f t="shared" si="3"/>
        <v>31.801999999999992</v>
      </c>
    </row>
    <row r="22" spans="1:11" ht="33" customHeight="1" x14ac:dyDescent="0.2">
      <c r="A22" s="27" t="s">
        <v>166</v>
      </c>
      <c r="B22" s="28"/>
      <c r="C22" s="28"/>
      <c r="D22" s="28"/>
      <c r="E22" s="28"/>
      <c r="F22" s="28"/>
      <c r="G22" s="28"/>
      <c r="H22" s="28"/>
      <c r="I22" s="28"/>
      <c r="J22" s="28"/>
      <c r="K22" s="28"/>
    </row>
    <row r="23" spans="1:11" ht="105" x14ac:dyDescent="0.2">
      <c r="A23" s="14">
        <v>3</v>
      </c>
      <c r="B23" s="12" t="s">
        <v>155</v>
      </c>
      <c r="C23" s="23">
        <v>226.1</v>
      </c>
      <c r="D23" s="23"/>
      <c r="E23" s="21">
        <f t="shared" si="0"/>
        <v>226.1</v>
      </c>
      <c r="F23" s="23">
        <v>204.32</v>
      </c>
      <c r="G23" s="23"/>
      <c r="H23" s="21">
        <f t="shared" si="1"/>
        <v>204.32</v>
      </c>
      <c r="I23" s="21">
        <f>C23-F23</f>
        <v>21.78</v>
      </c>
      <c r="J23" s="21">
        <f>D23-G23</f>
        <v>0</v>
      </c>
      <c r="K23" s="21">
        <f t="shared" si="3"/>
        <v>21.78</v>
      </c>
    </row>
    <row r="24" spans="1:11" ht="33" customHeight="1" x14ac:dyDescent="0.2">
      <c r="A24" s="27" t="s">
        <v>166</v>
      </c>
      <c r="B24" s="28"/>
      <c r="C24" s="28"/>
      <c r="D24" s="28"/>
      <c r="E24" s="28"/>
      <c r="F24" s="28"/>
      <c r="G24" s="28"/>
      <c r="H24" s="28"/>
      <c r="I24" s="28"/>
      <c r="J24" s="28"/>
      <c r="K24" s="28"/>
    </row>
    <row r="25" spans="1:11" ht="60" x14ac:dyDescent="0.2">
      <c r="A25" s="14">
        <v>4</v>
      </c>
      <c r="B25" s="12" t="s">
        <v>156</v>
      </c>
      <c r="C25" s="23">
        <v>530</v>
      </c>
      <c r="D25" s="23"/>
      <c r="E25" s="21">
        <f t="shared" si="0"/>
        <v>530</v>
      </c>
      <c r="F25" s="23">
        <v>529.24699999999996</v>
      </c>
      <c r="G25" s="23"/>
      <c r="H25" s="21">
        <f t="shared" si="1"/>
        <v>529.24699999999996</v>
      </c>
      <c r="I25" s="21">
        <f t="shared" si="2"/>
        <v>0.75300000000004275</v>
      </c>
      <c r="J25" s="21">
        <f t="shared" si="2"/>
        <v>0</v>
      </c>
      <c r="K25" s="21">
        <f t="shared" si="3"/>
        <v>0.75300000000004275</v>
      </c>
    </row>
    <row r="26" spans="1:11" ht="33" customHeight="1" x14ac:dyDescent="0.2">
      <c r="A26" s="27" t="s">
        <v>166</v>
      </c>
      <c r="B26" s="28"/>
      <c r="C26" s="28"/>
      <c r="D26" s="28"/>
      <c r="E26" s="28"/>
      <c r="F26" s="28"/>
      <c r="G26" s="28"/>
      <c r="H26" s="28"/>
      <c r="I26" s="28"/>
      <c r="J26" s="28"/>
      <c r="K26" s="28"/>
    </row>
    <row r="28" spans="1:11" ht="21.6" customHeight="1" x14ac:dyDescent="0.2">
      <c r="A28" s="27" t="s">
        <v>90</v>
      </c>
      <c r="B28" s="28"/>
      <c r="C28" s="28"/>
      <c r="D28" s="28"/>
      <c r="E28" s="28"/>
      <c r="F28" s="28"/>
      <c r="G28" s="28"/>
      <c r="H28" s="28"/>
      <c r="I28" s="28"/>
      <c r="J28" s="28"/>
      <c r="K28" s="28"/>
    </row>
    <row r="30" spans="1:11" ht="36" x14ac:dyDescent="0.2">
      <c r="A30" s="13" t="s">
        <v>7</v>
      </c>
      <c r="B30" s="13" t="s">
        <v>8</v>
      </c>
      <c r="C30" s="6" t="s">
        <v>87</v>
      </c>
      <c r="D30" s="6" t="s">
        <v>88</v>
      </c>
      <c r="E30" s="6" t="s">
        <v>89</v>
      </c>
    </row>
    <row r="31" spans="1:11" ht="15" x14ac:dyDescent="0.2">
      <c r="A31" s="13" t="s">
        <v>5</v>
      </c>
      <c r="B31" s="13" t="s">
        <v>10</v>
      </c>
      <c r="C31" s="13" t="s">
        <v>11</v>
      </c>
      <c r="D31" s="13"/>
      <c r="E31" s="13" t="s">
        <v>11</v>
      </c>
    </row>
    <row r="32" spans="1:11" ht="15" x14ac:dyDescent="0.2">
      <c r="A32" s="13"/>
      <c r="B32" s="13" t="s">
        <v>12</v>
      </c>
      <c r="C32" s="13"/>
      <c r="D32" s="13"/>
      <c r="E32" s="13"/>
    </row>
    <row r="33" spans="1:11" ht="15" x14ac:dyDescent="0.2">
      <c r="A33" s="13" t="s">
        <v>13</v>
      </c>
      <c r="B33" s="13" t="s">
        <v>14</v>
      </c>
      <c r="C33" s="13" t="s">
        <v>11</v>
      </c>
      <c r="D33" s="13"/>
      <c r="E33" s="13" t="s">
        <v>11</v>
      </c>
    </row>
    <row r="34" spans="1:11" ht="15" x14ac:dyDescent="0.2">
      <c r="A34" s="13" t="s">
        <v>15</v>
      </c>
      <c r="B34" s="13" t="s">
        <v>16</v>
      </c>
      <c r="C34" s="13" t="s">
        <v>11</v>
      </c>
      <c r="D34" s="13"/>
      <c r="E34" s="13" t="s">
        <v>11</v>
      </c>
    </row>
    <row r="35" spans="1:11" ht="26.25" customHeight="1" x14ac:dyDescent="0.2">
      <c r="A35" s="38" t="s">
        <v>163</v>
      </c>
      <c r="B35" s="32"/>
      <c r="C35" s="32"/>
      <c r="D35" s="32"/>
      <c r="E35" s="32"/>
    </row>
    <row r="36" spans="1:11" ht="15" x14ac:dyDescent="0.2">
      <c r="A36" s="13" t="s">
        <v>17</v>
      </c>
      <c r="B36" s="13" t="s">
        <v>18</v>
      </c>
      <c r="C36" s="20">
        <f>SUM(C38:C41)</f>
        <v>52</v>
      </c>
      <c r="D36" s="14">
        <f>SUM(D38:D41)</f>
        <v>279.274</v>
      </c>
      <c r="E36" s="14">
        <f>SUM(E38:E41)</f>
        <v>-227.274</v>
      </c>
    </row>
    <row r="37" spans="1:11" ht="15" x14ac:dyDescent="0.2">
      <c r="A37" s="13"/>
      <c r="B37" s="13" t="s">
        <v>12</v>
      </c>
      <c r="C37" s="14"/>
      <c r="D37" s="14"/>
      <c r="E37" s="14"/>
    </row>
    <row r="38" spans="1:11" ht="15" x14ac:dyDescent="0.2">
      <c r="A38" s="13" t="s">
        <v>19</v>
      </c>
      <c r="B38" s="13" t="s">
        <v>14</v>
      </c>
      <c r="C38" s="14"/>
      <c r="D38" s="14">
        <v>279.274</v>
      </c>
      <c r="E38" s="14">
        <f>C38-D38</f>
        <v>-279.274</v>
      </c>
    </row>
    <row r="39" spans="1:11" ht="15" x14ac:dyDescent="0.2">
      <c r="A39" s="13" t="s">
        <v>20</v>
      </c>
      <c r="B39" s="13" t="s">
        <v>21</v>
      </c>
      <c r="C39" s="14"/>
      <c r="D39" s="14"/>
      <c r="E39" s="14">
        <f>C39-D39</f>
        <v>0</v>
      </c>
    </row>
    <row r="40" spans="1:11" ht="15" x14ac:dyDescent="0.2">
      <c r="A40" s="13" t="s">
        <v>22</v>
      </c>
      <c r="B40" s="13" t="s">
        <v>23</v>
      </c>
      <c r="C40" s="14"/>
      <c r="D40" s="14"/>
      <c r="E40" s="14">
        <f>C40-D40</f>
        <v>0</v>
      </c>
    </row>
    <row r="41" spans="1:11" ht="15" x14ac:dyDescent="0.2">
      <c r="A41" s="13" t="s">
        <v>24</v>
      </c>
      <c r="B41" s="13" t="s">
        <v>25</v>
      </c>
      <c r="C41" s="20">
        <v>52</v>
      </c>
      <c r="D41" s="14"/>
      <c r="E41" s="14">
        <f>C41-D41</f>
        <v>52</v>
      </c>
    </row>
    <row r="42" spans="1:11" ht="58.5" customHeight="1" x14ac:dyDescent="0.2">
      <c r="A42" s="38" t="s">
        <v>167</v>
      </c>
      <c r="B42" s="32"/>
      <c r="C42" s="32"/>
      <c r="D42" s="32"/>
      <c r="E42" s="32"/>
    </row>
    <row r="43" spans="1:11" ht="15" x14ac:dyDescent="0.2">
      <c r="A43" s="13" t="s">
        <v>26</v>
      </c>
      <c r="B43" s="13" t="s">
        <v>27</v>
      </c>
      <c r="C43" s="13" t="s">
        <v>11</v>
      </c>
      <c r="D43" s="13"/>
      <c r="E43" s="13"/>
    </row>
    <row r="44" spans="1:11" ht="15" x14ac:dyDescent="0.2">
      <c r="A44" s="13"/>
      <c r="B44" s="13" t="s">
        <v>12</v>
      </c>
      <c r="C44" s="13"/>
      <c r="D44" s="13"/>
      <c r="E44" s="13"/>
    </row>
    <row r="45" spans="1:11" ht="15" x14ac:dyDescent="0.2">
      <c r="A45" s="13" t="s">
        <v>28</v>
      </c>
      <c r="B45" s="13" t="s">
        <v>14</v>
      </c>
      <c r="C45" s="13" t="s">
        <v>11</v>
      </c>
      <c r="D45" s="13"/>
      <c r="E45" s="13"/>
    </row>
    <row r="46" spans="1:11" ht="15" x14ac:dyDescent="0.2">
      <c r="A46" s="13" t="s">
        <v>29</v>
      </c>
      <c r="B46" s="13" t="s">
        <v>25</v>
      </c>
      <c r="C46" s="13" t="s">
        <v>11</v>
      </c>
      <c r="D46" s="13"/>
      <c r="E46" s="13"/>
    </row>
    <row r="48" spans="1:11" ht="16.149999999999999" customHeight="1" x14ac:dyDescent="0.2">
      <c r="A48" s="27" t="s">
        <v>91</v>
      </c>
      <c r="B48" s="28"/>
      <c r="C48" s="28"/>
      <c r="D48" s="28"/>
      <c r="E48" s="28"/>
      <c r="F48" s="28"/>
      <c r="G48" s="28"/>
      <c r="H48" s="28"/>
      <c r="I48" s="28"/>
      <c r="J48" s="28"/>
      <c r="K48" s="28"/>
    </row>
    <row r="50" spans="1:11" x14ac:dyDescent="0.2">
      <c r="A50" s="32" t="s">
        <v>7</v>
      </c>
      <c r="B50" s="32" t="s">
        <v>8</v>
      </c>
      <c r="C50" s="32" t="s">
        <v>30</v>
      </c>
      <c r="D50" s="32"/>
      <c r="E50" s="32"/>
      <c r="F50" s="32" t="s">
        <v>31</v>
      </c>
      <c r="G50" s="32"/>
      <c r="H50" s="32"/>
      <c r="I50" s="32" t="s">
        <v>9</v>
      </c>
      <c r="J50" s="32"/>
      <c r="K50" s="32"/>
    </row>
    <row r="51" spans="1:11" ht="22.5" x14ac:dyDescent="0.2">
      <c r="A51" s="32"/>
      <c r="B51" s="32"/>
      <c r="C51" s="4" t="s">
        <v>122</v>
      </c>
      <c r="D51" s="4" t="s">
        <v>115</v>
      </c>
      <c r="E51" s="4" t="s">
        <v>74</v>
      </c>
      <c r="F51" s="4" t="s">
        <v>122</v>
      </c>
      <c r="G51" s="4" t="s">
        <v>115</v>
      </c>
      <c r="H51" s="4" t="s">
        <v>74</v>
      </c>
      <c r="I51" s="4" t="s">
        <v>122</v>
      </c>
      <c r="J51" s="4" t="s">
        <v>115</v>
      </c>
      <c r="K51" s="4" t="s">
        <v>74</v>
      </c>
    </row>
    <row r="52" spans="1:11" s="7" customFormat="1" ht="14.25" x14ac:dyDescent="0.2">
      <c r="A52" s="16" t="s">
        <v>92</v>
      </c>
      <c r="B52" s="16" t="s">
        <v>93</v>
      </c>
      <c r="C52" s="37"/>
      <c r="D52" s="37"/>
      <c r="E52" s="37"/>
      <c r="F52" s="37"/>
      <c r="G52" s="37"/>
      <c r="H52" s="37"/>
      <c r="I52" s="37"/>
      <c r="J52" s="37"/>
      <c r="K52" s="37"/>
    </row>
    <row r="53" spans="1:11" ht="29.25" customHeight="1" x14ac:dyDescent="0.2">
      <c r="A53" s="13">
        <v>1</v>
      </c>
      <c r="B53" s="13" t="s">
        <v>132</v>
      </c>
      <c r="C53" s="14">
        <v>226100</v>
      </c>
      <c r="D53" s="14"/>
      <c r="E53" s="14">
        <f>C53+D53</f>
        <v>226100</v>
      </c>
      <c r="F53" s="14">
        <v>204319.62</v>
      </c>
      <c r="G53" s="14"/>
      <c r="H53" s="14">
        <f>F53+G53</f>
        <v>204319.62</v>
      </c>
      <c r="I53" s="14">
        <f t="shared" ref="I53:I59" si="4">F53-C53</f>
        <v>-21780.380000000005</v>
      </c>
      <c r="J53" s="14">
        <f t="shared" ref="J53:J59" si="5">G53-D53</f>
        <v>0</v>
      </c>
      <c r="K53" s="14">
        <f>I53+J53</f>
        <v>-21780.380000000005</v>
      </c>
    </row>
    <row r="54" spans="1:11" ht="29.25" customHeight="1" x14ac:dyDescent="0.2">
      <c r="A54" s="38" t="s">
        <v>168</v>
      </c>
      <c r="B54" s="32"/>
      <c r="C54" s="32"/>
      <c r="D54" s="32"/>
      <c r="E54" s="32"/>
      <c r="F54" s="32"/>
      <c r="G54" s="32"/>
      <c r="H54" s="32"/>
      <c r="I54" s="32"/>
      <c r="J54" s="32"/>
      <c r="K54" s="32"/>
    </row>
    <row r="55" spans="1:11" ht="25.5" x14ac:dyDescent="0.2">
      <c r="A55" s="13">
        <v>2</v>
      </c>
      <c r="B55" s="10" t="s">
        <v>133</v>
      </c>
      <c r="C55" s="14">
        <v>530000</v>
      </c>
      <c r="D55" s="14"/>
      <c r="E55" s="14">
        <f>C55+D55</f>
        <v>530000</v>
      </c>
      <c r="F55" s="14">
        <v>529247.36</v>
      </c>
      <c r="G55" s="14"/>
      <c r="H55" s="14">
        <f>F55+G55</f>
        <v>529247.36</v>
      </c>
      <c r="I55" s="14">
        <f t="shared" si="4"/>
        <v>-752.64000000001397</v>
      </c>
      <c r="J55" s="14">
        <f t="shared" si="5"/>
        <v>0</v>
      </c>
      <c r="K55" s="14">
        <f>I55+J55</f>
        <v>-752.64000000001397</v>
      </c>
    </row>
    <row r="56" spans="1:11" ht="29.25" customHeight="1" x14ac:dyDescent="0.2">
      <c r="A56" s="38" t="s">
        <v>168</v>
      </c>
      <c r="B56" s="32"/>
      <c r="C56" s="32"/>
      <c r="D56" s="32"/>
      <c r="E56" s="32"/>
      <c r="F56" s="32"/>
      <c r="G56" s="32"/>
      <c r="H56" s="32"/>
      <c r="I56" s="32"/>
      <c r="J56" s="32"/>
      <c r="K56" s="32"/>
    </row>
    <row r="57" spans="1:11" ht="25.5" x14ac:dyDescent="0.2">
      <c r="A57" s="13">
        <v>3</v>
      </c>
      <c r="B57" s="10" t="s">
        <v>134</v>
      </c>
      <c r="C57" s="14">
        <v>765700</v>
      </c>
      <c r="D57" s="14">
        <v>52000</v>
      </c>
      <c r="E57" s="14">
        <f>C57+D57</f>
        <v>817700</v>
      </c>
      <c r="F57" s="14">
        <v>738630</v>
      </c>
      <c r="G57" s="14">
        <v>279274.48</v>
      </c>
      <c r="H57" s="14">
        <f>F57+G57</f>
        <v>1017904.48</v>
      </c>
      <c r="I57" s="14">
        <f t="shared" si="4"/>
        <v>-27070</v>
      </c>
      <c r="J57" s="14">
        <f t="shared" si="5"/>
        <v>227274.47999999998</v>
      </c>
      <c r="K57" s="14">
        <f>I57+J57</f>
        <v>200204.47999999998</v>
      </c>
    </row>
    <row r="58" spans="1:11" ht="29.25" customHeight="1" x14ac:dyDescent="0.2">
      <c r="A58" s="38" t="s">
        <v>169</v>
      </c>
      <c r="B58" s="32"/>
      <c r="C58" s="32"/>
      <c r="D58" s="32"/>
      <c r="E58" s="32"/>
      <c r="F58" s="32"/>
      <c r="G58" s="32"/>
      <c r="H58" s="32"/>
      <c r="I58" s="32"/>
      <c r="J58" s="32"/>
      <c r="K58" s="32"/>
    </row>
    <row r="59" spans="1:11" ht="32.25" customHeight="1" x14ac:dyDescent="0.2">
      <c r="A59" s="13">
        <v>4</v>
      </c>
      <c r="B59" s="10" t="s">
        <v>135</v>
      </c>
      <c r="C59" s="14">
        <v>230000</v>
      </c>
      <c r="D59" s="14"/>
      <c r="E59" s="14">
        <f>C59+D59</f>
        <v>230000</v>
      </c>
      <c r="F59" s="14">
        <v>198198.42</v>
      </c>
      <c r="G59" s="14"/>
      <c r="H59" s="14">
        <f>F59+G59</f>
        <v>198198.42</v>
      </c>
      <c r="I59" s="14">
        <f t="shared" si="4"/>
        <v>-31801.579999999987</v>
      </c>
      <c r="J59" s="14">
        <f t="shared" si="5"/>
        <v>0</v>
      </c>
      <c r="K59" s="14">
        <f>I59+J59</f>
        <v>-31801.579999999987</v>
      </c>
    </row>
    <row r="60" spans="1:11" ht="29.25" customHeight="1" x14ac:dyDescent="0.2">
      <c r="A60" s="38" t="s">
        <v>168</v>
      </c>
      <c r="B60" s="32"/>
      <c r="C60" s="32"/>
      <c r="D60" s="32"/>
      <c r="E60" s="32"/>
      <c r="F60" s="32"/>
      <c r="G60" s="32"/>
      <c r="H60" s="32"/>
      <c r="I60" s="32"/>
      <c r="J60" s="32"/>
      <c r="K60" s="32"/>
    </row>
    <row r="61" spans="1:11" s="7" customFormat="1" ht="14.25" x14ac:dyDescent="0.2">
      <c r="A61" s="16" t="s">
        <v>94</v>
      </c>
      <c r="B61" s="16" t="s">
        <v>95</v>
      </c>
      <c r="C61" s="37"/>
      <c r="D61" s="37"/>
      <c r="E61" s="37"/>
      <c r="F61" s="37"/>
      <c r="G61" s="37"/>
      <c r="H61" s="37"/>
      <c r="I61" s="37"/>
      <c r="J61" s="37"/>
      <c r="K61" s="37"/>
    </row>
    <row r="62" spans="1:11" ht="19.5" customHeight="1" x14ac:dyDescent="0.2">
      <c r="A62" s="13">
        <v>5</v>
      </c>
      <c r="B62" s="13" t="s">
        <v>131</v>
      </c>
      <c r="C62" s="14">
        <v>44</v>
      </c>
      <c r="D62" s="14"/>
      <c r="E62" s="14">
        <f>C62+D62</f>
        <v>44</v>
      </c>
      <c r="F62" s="14">
        <v>44</v>
      </c>
      <c r="G62" s="14"/>
      <c r="H62" s="14">
        <f>F62+G62</f>
        <v>44</v>
      </c>
      <c r="I62" s="14">
        <f t="shared" ref="I62:J66" si="6">F62-C62</f>
        <v>0</v>
      </c>
      <c r="J62" s="14">
        <f t="shared" si="6"/>
        <v>0</v>
      </c>
      <c r="K62" s="14">
        <f>I62+J62</f>
        <v>0</v>
      </c>
    </row>
    <row r="63" spans="1:11" ht="25.5" x14ac:dyDescent="0.2">
      <c r="A63" s="13">
        <v>6</v>
      </c>
      <c r="B63" s="10" t="s">
        <v>124</v>
      </c>
      <c r="C63" s="14">
        <v>4</v>
      </c>
      <c r="D63" s="14"/>
      <c r="E63" s="14">
        <f>C63+D63</f>
        <v>4</v>
      </c>
      <c r="F63" s="14">
        <v>4</v>
      </c>
      <c r="G63" s="14"/>
      <c r="H63" s="14">
        <f>F63+G63</f>
        <v>4</v>
      </c>
      <c r="I63" s="14">
        <f t="shared" si="6"/>
        <v>0</v>
      </c>
      <c r="J63" s="14">
        <f t="shared" si="6"/>
        <v>0</v>
      </c>
      <c r="K63" s="14">
        <f>I63+J63</f>
        <v>0</v>
      </c>
    </row>
    <row r="64" spans="1:11" x14ac:dyDescent="0.2">
      <c r="A64" s="13">
        <v>7</v>
      </c>
      <c r="B64" s="10" t="s">
        <v>136</v>
      </c>
      <c r="C64" s="14">
        <v>12</v>
      </c>
      <c r="D64" s="14">
        <v>1</v>
      </c>
      <c r="E64" s="14">
        <f>C64+D64</f>
        <v>13</v>
      </c>
      <c r="F64" s="14">
        <v>5</v>
      </c>
      <c r="G64" s="14">
        <v>2</v>
      </c>
      <c r="H64" s="14">
        <f>F64+G64</f>
        <v>7</v>
      </c>
      <c r="I64" s="14">
        <f t="shared" si="6"/>
        <v>-7</v>
      </c>
      <c r="J64" s="14">
        <f t="shared" si="6"/>
        <v>1</v>
      </c>
      <c r="K64" s="14">
        <f>I64+J64</f>
        <v>-6</v>
      </c>
    </row>
    <row r="65" spans="1:11" ht="29.25" customHeight="1" x14ac:dyDescent="0.2">
      <c r="A65" s="38" t="s">
        <v>170</v>
      </c>
      <c r="B65" s="32"/>
      <c r="C65" s="32"/>
      <c r="D65" s="32"/>
      <c r="E65" s="32"/>
      <c r="F65" s="32"/>
      <c r="G65" s="32"/>
      <c r="H65" s="32"/>
      <c r="I65" s="32"/>
      <c r="J65" s="32"/>
      <c r="K65" s="32"/>
    </row>
    <row r="66" spans="1:11" ht="34.5" customHeight="1" x14ac:dyDescent="0.2">
      <c r="A66" s="13">
        <v>8</v>
      </c>
      <c r="B66" s="10" t="s">
        <v>137</v>
      </c>
      <c r="C66" s="14">
        <v>20</v>
      </c>
      <c r="D66" s="14"/>
      <c r="E66" s="14">
        <f>C66+D66</f>
        <v>20</v>
      </c>
      <c r="F66" s="14">
        <v>37</v>
      </c>
      <c r="G66" s="14"/>
      <c r="H66" s="14">
        <f>F66+G66</f>
        <v>37</v>
      </c>
      <c r="I66" s="14">
        <f t="shared" si="6"/>
        <v>17</v>
      </c>
      <c r="J66" s="14">
        <f t="shared" si="6"/>
        <v>0</v>
      </c>
      <c r="K66" s="14">
        <f>I66+J66</f>
        <v>17</v>
      </c>
    </row>
    <row r="67" spans="1:11" ht="29.25" customHeight="1" x14ac:dyDescent="0.2">
      <c r="A67" s="38" t="s">
        <v>171</v>
      </c>
      <c r="B67" s="32"/>
      <c r="C67" s="32"/>
      <c r="D67" s="32"/>
      <c r="E67" s="32"/>
      <c r="F67" s="32"/>
      <c r="G67" s="32"/>
      <c r="H67" s="32"/>
      <c r="I67" s="32"/>
      <c r="J67" s="32"/>
      <c r="K67" s="32"/>
    </row>
    <row r="68" spans="1:11" s="7" customFormat="1" ht="14.25" x14ac:dyDescent="0.2">
      <c r="A68" s="16" t="s">
        <v>96</v>
      </c>
      <c r="B68" s="16" t="s">
        <v>97</v>
      </c>
      <c r="C68" s="37"/>
      <c r="D68" s="37"/>
      <c r="E68" s="37"/>
      <c r="F68" s="37"/>
      <c r="G68" s="37"/>
      <c r="H68" s="37"/>
      <c r="I68" s="37"/>
      <c r="J68" s="37"/>
      <c r="K68" s="37"/>
    </row>
    <row r="69" spans="1:11" ht="51" x14ac:dyDescent="0.2">
      <c r="A69" s="13">
        <v>9</v>
      </c>
      <c r="B69" s="10" t="s">
        <v>125</v>
      </c>
      <c r="C69" s="14">
        <v>5138.6400000000003</v>
      </c>
      <c r="D69" s="14"/>
      <c r="E69" s="14">
        <f t="shared" ref="E69:E74" si="7">C69+D69</f>
        <v>5138.6400000000003</v>
      </c>
      <c r="F69" s="14">
        <v>4643.63</v>
      </c>
      <c r="G69" s="14"/>
      <c r="H69" s="14">
        <f t="shared" ref="H69:H74" si="8">F69+G69</f>
        <v>4643.63</v>
      </c>
      <c r="I69" s="14">
        <f t="shared" ref="I69:J74" si="9">F69-C69</f>
        <v>-495.01000000000022</v>
      </c>
      <c r="J69" s="14">
        <f t="shared" si="9"/>
        <v>0</v>
      </c>
      <c r="K69" s="14">
        <f t="shared" ref="K69:K74" si="10">I69+J69</f>
        <v>-495.01000000000022</v>
      </c>
    </row>
    <row r="70" spans="1:11" ht="33" customHeight="1" x14ac:dyDescent="0.2">
      <c r="A70" s="38" t="s">
        <v>172</v>
      </c>
      <c r="B70" s="32"/>
      <c r="C70" s="32"/>
      <c r="D70" s="32"/>
      <c r="E70" s="32"/>
      <c r="F70" s="32"/>
      <c r="G70" s="32"/>
      <c r="H70" s="32"/>
      <c r="I70" s="32"/>
      <c r="J70" s="32"/>
      <c r="K70" s="32"/>
    </row>
    <row r="71" spans="1:11" ht="38.25" x14ac:dyDescent="0.2">
      <c r="A71" s="13">
        <v>10</v>
      </c>
      <c r="B71" s="10" t="s">
        <v>126</v>
      </c>
      <c r="C71" s="14">
        <v>132500</v>
      </c>
      <c r="D71" s="14"/>
      <c r="E71" s="14">
        <f t="shared" si="7"/>
        <v>132500</v>
      </c>
      <c r="F71" s="14">
        <v>132311.84</v>
      </c>
      <c r="G71" s="14"/>
      <c r="H71" s="14">
        <f t="shared" si="8"/>
        <v>132311.84</v>
      </c>
      <c r="I71" s="14">
        <f t="shared" si="9"/>
        <v>-188.16000000000349</v>
      </c>
      <c r="J71" s="14">
        <f t="shared" si="9"/>
        <v>0</v>
      </c>
      <c r="K71" s="14">
        <f t="shared" si="10"/>
        <v>-188.16000000000349</v>
      </c>
    </row>
    <row r="72" spans="1:11" ht="25.5" x14ac:dyDescent="0.2">
      <c r="A72" s="13">
        <v>11</v>
      </c>
      <c r="B72" s="10" t="s">
        <v>157</v>
      </c>
      <c r="C72" s="14">
        <v>63808.33</v>
      </c>
      <c r="D72" s="14">
        <v>52000</v>
      </c>
      <c r="E72" s="14">
        <f t="shared" si="7"/>
        <v>115808.33</v>
      </c>
      <c r="F72" s="14">
        <v>147726</v>
      </c>
      <c r="G72" s="14">
        <v>139637.24</v>
      </c>
      <c r="H72" s="14">
        <f t="shared" si="8"/>
        <v>287363.24</v>
      </c>
      <c r="I72" s="14">
        <f t="shared" si="9"/>
        <v>83917.67</v>
      </c>
      <c r="J72" s="14">
        <f t="shared" si="9"/>
        <v>87637.239999999991</v>
      </c>
      <c r="K72" s="14">
        <f t="shared" si="10"/>
        <v>171554.90999999997</v>
      </c>
    </row>
    <row r="73" spans="1:11" ht="47.25" customHeight="1" x14ac:dyDescent="0.2">
      <c r="A73" s="38" t="s">
        <v>173</v>
      </c>
      <c r="B73" s="32"/>
      <c r="C73" s="32"/>
      <c r="D73" s="32"/>
      <c r="E73" s="32"/>
      <c r="F73" s="32"/>
      <c r="G73" s="32"/>
      <c r="H73" s="32"/>
      <c r="I73" s="32"/>
      <c r="J73" s="32"/>
      <c r="K73" s="32"/>
    </row>
    <row r="74" spans="1:11" ht="38.25" x14ac:dyDescent="0.2">
      <c r="A74" s="13">
        <v>12</v>
      </c>
      <c r="B74" s="10" t="s">
        <v>138</v>
      </c>
      <c r="C74" s="14">
        <v>11500</v>
      </c>
      <c r="D74" s="14"/>
      <c r="E74" s="14">
        <f t="shared" si="7"/>
        <v>11500</v>
      </c>
      <c r="F74" s="14">
        <v>5356.71</v>
      </c>
      <c r="G74" s="14"/>
      <c r="H74" s="14">
        <f t="shared" si="8"/>
        <v>5356.71</v>
      </c>
      <c r="I74" s="14">
        <f t="shared" si="9"/>
        <v>-6143.29</v>
      </c>
      <c r="J74" s="14">
        <f t="shared" si="9"/>
        <v>0</v>
      </c>
      <c r="K74" s="14">
        <f t="shared" si="10"/>
        <v>-6143.29</v>
      </c>
    </row>
    <row r="75" spans="1:11" ht="47.25" customHeight="1" x14ac:dyDescent="0.2">
      <c r="A75" s="38" t="s">
        <v>174</v>
      </c>
      <c r="B75" s="32"/>
      <c r="C75" s="32"/>
      <c r="D75" s="32"/>
      <c r="E75" s="32"/>
      <c r="F75" s="32"/>
      <c r="G75" s="32"/>
      <c r="H75" s="32"/>
      <c r="I75" s="32"/>
      <c r="J75" s="32"/>
      <c r="K75" s="32"/>
    </row>
    <row r="76" spans="1:11" s="7" customFormat="1" ht="14.25" x14ac:dyDescent="0.2">
      <c r="A76" s="16">
        <v>4</v>
      </c>
      <c r="B76" s="19" t="s">
        <v>121</v>
      </c>
      <c r="C76" s="37"/>
      <c r="D76" s="37"/>
      <c r="E76" s="37"/>
      <c r="F76" s="37"/>
      <c r="G76" s="37"/>
      <c r="H76" s="37"/>
      <c r="I76" s="37"/>
      <c r="J76" s="37"/>
      <c r="K76" s="37"/>
    </row>
    <row r="77" spans="1:11" ht="38.25" x14ac:dyDescent="0.2">
      <c r="A77" s="13">
        <v>13</v>
      </c>
      <c r="B77" s="10" t="s">
        <v>149</v>
      </c>
      <c r="C77" s="14">
        <v>90.4</v>
      </c>
      <c r="D77" s="14"/>
      <c r="E77" s="14">
        <f>C77+D77</f>
        <v>90.4</v>
      </c>
      <c r="F77" s="14">
        <v>90.4</v>
      </c>
      <c r="G77" s="14"/>
      <c r="H77" s="14">
        <f>F77+G77</f>
        <v>90.4</v>
      </c>
      <c r="I77" s="14">
        <f t="shared" ref="I77:J79" si="11">F77-C77</f>
        <v>0</v>
      </c>
      <c r="J77" s="14">
        <f t="shared" si="11"/>
        <v>0</v>
      </c>
      <c r="K77" s="14">
        <f>I77+J77</f>
        <v>0</v>
      </c>
    </row>
    <row r="78" spans="1:11" ht="25.5" x14ac:dyDescent="0.2">
      <c r="A78" s="13">
        <v>14</v>
      </c>
      <c r="B78" s="10" t="s">
        <v>139</v>
      </c>
      <c r="C78" s="14">
        <v>99.99</v>
      </c>
      <c r="D78" s="14"/>
      <c r="E78" s="14">
        <f>C78+D78</f>
        <v>99.99</v>
      </c>
      <c r="F78" s="14">
        <v>99.99</v>
      </c>
      <c r="G78" s="14"/>
      <c r="H78" s="14">
        <f>F78+G78</f>
        <v>99.99</v>
      </c>
      <c r="I78" s="14">
        <f t="shared" si="11"/>
        <v>0</v>
      </c>
      <c r="J78" s="14">
        <f t="shared" si="11"/>
        <v>0</v>
      </c>
      <c r="K78" s="14">
        <f>I78+J78</f>
        <v>0</v>
      </c>
    </row>
    <row r="79" spans="1:11" ht="25.5" x14ac:dyDescent="0.2">
      <c r="A79" s="13">
        <v>15</v>
      </c>
      <c r="B79" s="10" t="s">
        <v>140</v>
      </c>
      <c r="C79" s="14">
        <v>96.5</v>
      </c>
      <c r="D79" s="14">
        <v>99.6</v>
      </c>
      <c r="E79" s="14">
        <f>C79+D79</f>
        <v>196.1</v>
      </c>
      <c r="F79" s="14">
        <v>96.5</v>
      </c>
      <c r="G79" s="14">
        <v>537</v>
      </c>
      <c r="H79" s="14">
        <f>F79+G79</f>
        <v>633.5</v>
      </c>
      <c r="I79" s="14">
        <f t="shared" si="11"/>
        <v>0</v>
      </c>
      <c r="J79" s="14">
        <f t="shared" si="11"/>
        <v>437.4</v>
      </c>
      <c r="K79" s="14">
        <f>I79+J79</f>
        <v>437.4</v>
      </c>
    </row>
    <row r="80" spans="1:11" ht="47.25" customHeight="1" x14ac:dyDescent="0.2">
      <c r="A80" s="38" t="s">
        <v>175</v>
      </c>
      <c r="B80" s="32"/>
      <c r="C80" s="32"/>
      <c r="D80" s="32"/>
      <c r="E80" s="32"/>
      <c r="F80" s="32"/>
      <c r="G80" s="32"/>
      <c r="H80" s="32"/>
      <c r="I80" s="32"/>
      <c r="J80" s="32"/>
      <c r="K80" s="32"/>
    </row>
    <row r="81" spans="1:11" ht="25.5" x14ac:dyDescent="0.2">
      <c r="A81" s="13">
        <v>16</v>
      </c>
      <c r="B81" s="10" t="s">
        <v>141</v>
      </c>
      <c r="C81" s="14">
        <v>92</v>
      </c>
      <c r="D81" s="14"/>
      <c r="E81" s="14">
        <f>C81+D81</f>
        <v>92</v>
      </c>
      <c r="F81" s="14">
        <v>86.17</v>
      </c>
      <c r="G81" s="14"/>
      <c r="H81" s="14">
        <f>F81+G81</f>
        <v>86.17</v>
      </c>
      <c r="I81" s="14">
        <f t="shared" ref="I81" si="12">F81-C81</f>
        <v>-5.8299999999999983</v>
      </c>
      <c r="J81" s="14">
        <f t="shared" ref="J81" si="13">G81-D81</f>
        <v>0</v>
      </c>
      <c r="K81" s="14">
        <f>I81+J81</f>
        <v>-5.8299999999999983</v>
      </c>
    </row>
    <row r="82" spans="1:11" ht="47.25" customHeight="1" x14ac:dyDescent="0.2">
      <c r="A82" s="38" t="s">
        <v>174</v>
      </c>
      <c r="B82" s="32"/>
      <c r="C82" s="32"/>
      <c r="D82" s="32"/>
      <c r="E82" s="32"/>
      <c r="F82" s="32"/>
      <c r="G82" s="32"/>
      <c r="H82" s="32"/>
      <c r="I82" s="32"/>
      <c r="J82" s="32"/>
      <c r="K82" s="32"/>
    </row>
    <row r="83" spans="1:11" ht="33" customHeight="1" x14ac:dyDescent="0.2">
      <c r="A83" s="49" t="s">
        <v>98</v>
      </c>
      <c r="B83" s="50"/>
      <c r="C83" s="50"/>
      <c r="D83" s="50"/>
      <c r="E83" s="50"/>
      <c r="F83" s="50"/>
      <c r="G83" s="50"/>
      <c r="H83" s="50"/>
      <c r="I83" s="50"/>
      <c r="J83" s="50"/>
      <c r="K83" s="50"/>
    </row>
    <row r="84" spans="1:11" ht="24.75" customHeight="1" x14ac:dyDescent="0.2">
      <c r="A84" s="42" t="s">
        <v>158</v>
      </c>
      <c r="B84" s="42"/>
      <c r="C84" s="42"/>
      <c r="D84" s="42"/>
      <c r="E84" s="42"/>
      <c r="F84" s="42"/>
      <c r="G84" s="42"/>
      <c r="H84" s="42"/>
      <c r="I84" s="42"/>
      <c r="J84" s="42"/>
      <c r="K84" s="42"/>
    </row>
    <row r="85" spans="1:11" ht="13.15" customHeight="1" x14ac:dyDescent="0.2">
      <c r="A85" s="48" t="s">
        <v>99</v>
      </c>
      <c r="B85" s="48"/>
      <c r="C85" s="48"/>
      <c r="D85" s="48"/>
      <c r="E85" s="48"/>
      <c r="F85" s="48"/>
      <c r="G85" s="48"/>
      <c r="H85" s="48"/>
      <c r="I85" s="48"/>
      <c r="J85" s="48"/>
      <c r="K85" s="48"/>
    </row>
    <row r="86" spans="1:11" x14ac:dyDescent="0.2">
      <c r="A86" s="42" t="s">
        <v>100</v>
      </c>
      <c r="B86" s="42"/>
      <c r="C86" s="42"/>
      <c r="D86" s="42"/>
      <c r="E86" s="42"/>
      <c r="F86" s="42"/>
      <c r="G86" s="42"/>
      <c r="H86" s="42"/>
      <c r="I86" s="42"/>
      <c r="J86" s="42"/>
      <c r="K86" s="42"/>
    </row>
    <row r="87" spans="1:11" ht="17.45" customHeight="1" x14ac:dyDescent="0.2">
      <c r="A87" s="44" t="s">
        <v>35</v>
      </c>
      <c r="B87" s="44"/>
      <c r="C87" s="44"/>
      <c r="D87" s="44"/>
      <c r="E87" s="44"/>
      <c r="F87" s="44"/>
      <c r="G87" s="44"/>
      <c r="H87" s="44"/>
      <c r="I87" s="44"/>
      <c r="J87" s="44"/>
      <c r="K87" s="44"/>
    </row>
    <row r="88" spans="1:11" ht="28.35" customHeight="1" x14ac:dyDescent="0.2">
      <c r="A88" s="32" t="s">
        <v>7</v>
      </c>
      <c r="B88" s="32" t="s">
        <v>8</v>
      </c>
      <c r="C88" s="33" t="s">
        <v>36</v>
      </c>
      <c r="D88" s="33"/>
      <c r="E88" s="33"/>
      <c r="F88" s="33" t="s">
        <v>37</v>
      </c>
      <c r="G88" s="33"/>
      <c r="H88" s="33"/>
      <c r="I88" s="52" t="s">
        <v>101</v>
      </c>
      <c r="J88" s="33"/>
      <c r="K88" s="33"/>
    </row>
    <row r="89" spans="1:11" s="5" customFormat="1" ht="20.45" customHeight="1" x14ac:dyDescent="0.2">
      <c r="A89" s="32"/>
      <c r="B89" s="32"/>
      <c r="C89" s="4" t="s">
        <v>72</v>
      </c>
      <c r="D89" s="4" t="s">
        <v>73</v>
      </c>
      <c r="E89" s="4" t="s">
        <v>74</v>
      </c>
      <c r="F89" s="4" t="s">
        <v>72</v>
      </c>
      <c r="G89" s="4" t="s">
        <v>73</v>
      </c>
      <c r="H89" s="4" t="s">
        <v>74</v>
      </c>
      <c r="I89" s="4" t="s">
        <v>72</v>
      </c>
      <c r="J89" s="4" t="s">
        <v>73</v>
      </c>
      <c r="K89" s="4" t="s">
        <v>74</v>
      </c>
    </row>
    <row r="90" spans="1:11" ht="15" x14ac:dyDescent="0.2">
      <c r="A90" s="13"/>
      <c r="B90" s="13" t="s">
        <v>38</v>
      </c>
      <c r="C90" s="14">
        <v>257.72300000000001</v>
      </c>
      <c r="D90" s="14"/>
      <c r="E90" s="14">
        <f>C90+D90</f>
        <v>257.72300000000001</v>
      </c>
      <c r="F90" s="14">
        <f>F16</f>
        <v>1670.395</v>
      </c>
      <c r="G90" s="14">
        <f>G16</f>
        <v>279.274</v>
      </c>
      <c r="H90" s="14">
        <f>F90+G90</f>
        <v>1949.6689999999999</v>
      </c>
      <c r="I90" s="11">
        <f>F90/C90*100</f>
        <v>648.13578920003249</v>
      </c>
      <c r="J90" s="11"/>
      <c r="K90" s="11">
        <f>H90/E90*100</f>
        <v>756.49786786588697</v>
      </c>
    </row>
    <row r="91" spans="1:11" ht="28.9" customHeight="1" x14ac:dyDescent="0.2">
      <c r="A91" s="53" t="s">
        <v>102</v>
      </c>
      <c r="B91" s="53"/>
      <c r="C91" s="53"/>
      <c r="D91" s="53"/>
      <c r="E91" s="53"/>
      <c r="F91" s="53"/>
      <c r="G91" s="53"/>
      <c r="H91" s="53"/>
      <c r="I91" s="53"/>
      <c r="J91" s="53"/>
      <c r="K91" s="53"/>
    </row>
    <row r="92" spans="1:11" ht="63" customHeight="1" x14ac:dyDescent="0.2">
      <c r="A92" s="45" t="s">
        <v>161</v>
      </c>
      <c r="B92" s="45"/>
      <c r="C92" s="45"/>
      <c r="D92" s="45"/>
      <c r="E92" s="45"/>
      <c r="F92" s="45"/>
      <c r="G92" s="45"/>
      <c r="H92" s="45"/>
      <c r="I92" s="45"/>
      <c r="J92" s="45"/>
      <c r="K92" s="45"/>
    </row>
    <row r="93" spans="1:11" ht="15" x14ac:dyDescent="0.2">
      <c r="A93" s="13"/>
      <c r="B93" s="13" t="s">
        <v>12</v>
      </c>
      <c r="C93" s="13"/>
      <c r="D93" s="13"/>
      <c r="E93" s="13"/>
      <c r="F93" s="8"/>
      <c r="G93" s="8"/>
      <c r="H93" s="8"/>
      <c r="I93" s="8"/>
      <c r="J93" s="8"/>
      <c r="K93" s="8"/>
    </row>
    <row r="94" spans="1:11" ht="101.25" customHeight="1" x14ac:dyDescent="0.2">
      <c r="A94" s="13">
        <v>1</v>
      </c>
      <c r="B94" s="12" t="s">
        <v>155</v>
      </c>
      <c r="C94" s="4">
        <v>63.399000000000001</v>
      </c>
      <c r="D94" s="24"/>
      <c r="E94" s="25">
        <f t="shared" ref="E94:E98" si="14">C94+D94</f>
        <v>63.399000000000001</v>
      </c>
      <c r="F94" s="4">
        <v>204.32</v>
      </c>
      <c r="G94" s="4"/>
      <c r="H94" s="25">
        <f t="shared" ref="H94:H98" si="15">F94+G94</f>
        <v>204.32</v>
      </c>
      <c r="I94" s="11">
        <f>F94/C94*100</f>
        <v>322.27637659899995</v>
      </c>
      <c r="J94" s="11"/>
      <c r="K94" s="11">
        <f>H94/E94*100</f>
        <v>322.27637659899995</v>
      </c>
    </row>
    <row r="95" spans="1:11" ht="60" x14ac:dyDescent="0.2">
      <c r="A95" s="13">
        <v>2</v>
      </c>
      <c r="B95" s="12" t="s">
        <v>114</v>
      </c>
      <c r="C95" s="4">
        <v>89.712999999999994</v>
      </c>
      <c r="D95" s="24"/>
      <c r="E95" s="25">
        <f t="shared" si="14"/>
        <v>89.712999999999994</v>
      </c>
      <c r="F95" s="23">
        <v>198.19800000000001</v>
      </c>
      <c r="G95" s="4"/>
      <c r="H95" s="25">
        <f t="shared" si="15"/>
        <v>198.19800000000001</v>
      </c>
      <c r="I95" s="11">
        <f>F95/C95*100</f>
        <v>220.92450369511667</v>
      </c>
      <c r="J95" s="11"/>
      <c r="K95" s="11">
        <f>H95/E95*100</f>
        <v>220.92450369511667</v>
      </c>
    </row>
    <row r="96" spans="1:11" ht="30" x14ac:dyDescent="0.2">
      <c r="A96" s="13">
        <v>3</v>
      </c>
      <c r="B96" s="12" t="s">
        <v>143</v>
      </c>
      <c r="C96" s="4">
        <v>67.709999999999994</v>
      </c>
      <c r="D96" s="24"/>
      <c r="E96" s="25">
        <f t="shared" si="14"/>
        <v>67.709999999999994</v>
      </c>
      <c r="F96" s="23">
        <v>738.63</v>
      </c>
      <c r="G96" s="23">
        <v>279.274</v>
      </c>
      <c r="H96" s="25">
        <f t="shared" si="15"/>
        <v>1017.904</v>
      </c>
      <c r="I96" s="11">
        <f t="shared" ref="I96" si="16">F96/C96*100</f>
        <v>1090.8728400531681</v>
      </c>
      <c r="J96" s="11"/>
      <c r="K96" s="11">
        <f t="shared" ref="K96" si="17">H96/E96*100</f>
        <v>1503.3289026731652</v>
      </c>
    </row>
    <row r="97" spans="1:11" ht="60" x14ac:dyDescent="0.2">
      <c r="A97" s="13">
        <v>4</v>
      </c>
      <c r="B97" s="12" t="s">
        <v>156</v>
      </c>
      <c r="C97" s="4">
        <v>36.100999999999999</v>
      </c>
      <c r="D97" s="26"/>
      <c r="E97" s="25">
        <f>C97+D97</f>
        <v>36.100999999999999</v>
      </c>
      <c r="F97" s="4">
        <v>529.24699999999996</v>
      </c>
      <c r="G97" s="4"/>
      <c r="H97" s="25">
        <f>F97+G97</f>
        <v>529.24699999999996</v>
      </c>
      <c r="I97" s="11">
        <f t="shared" ref="I97" si="18">F97/C97*100</f>
        <v>1466.0175618403921</v>
      </c>
      <c r="J97" s="11"/>
      <c r="K97" s="11">
        <f t="shared" ref="K97" si="19">H97/E97*100</f>
        <v>1466.0175618403921</v>
      </c>
    </row>
    <row r="98" spans="1:11" ht="45" x14ac:dyDescent="0.2">
      <c r="A98" s="13">
        <v>5</v>
      </c>
      <c r="B98" s="12" t="s">
        <v>123</v>
      </c>
      <c r="C98" s="4">
        <v>0.8</v>
      </c>
      <c r="D98" s="26"/>
      <c r="E98" s="25">
        <f t="shared" si="14"/>
        <v>0.8</v>
      </c>
      <c r="F98" s="4"/>
      <c r="G98" s="4"/>
      <c r="H98" s="25">
        <f t="shared" si="15"/>
        <v>0</v>
      </c>
      <c r="I98" s="11"/>
      <c r="J98" s="11"/>
      <c r="K98" s="11"/>
    </row>
    <row r="99" spans="1:11" ht="30" customHeight="1" x14ac:dyDescent="0.2">
      <c r="A99" s="54" t="s">
        <v>129</v>
      </c>
      <c r="B99" s="33"/>
      <c r="C99" s="33"/>
      <c r="D99" s="33"/>
      <c r="E99" s="33"/>
      <c r="F99" s="33"/>
      <c r="G99" s="33"/>
      <c r="H99" s="33"/>
      <c r="I99" s="33"/>
      <c r="J99" s="33"/>
      <c r="K99" s="33"/>
    </row>
    <row r="100" spans="1:11" ht="76.5" customHeight="1" x14ac:dyDescent="0.2">
      <c r="A100" s="45" t="s">
        <v>151</v>
      </c>
      <c r="B100" s="45"/>
      <c r="C100" s="45"/>
      <c r="D100" s="45"/>
      <c r="E100" s="45"/>
      <c r="F100" s="45"/>
      <c r="G100" s="45"/>
      <c r="H100" s="45"/>
      <c r="I100" s="45"/>
      <c r="J100" s="45"/>
      <c r="K100" s="45"/>
    </row>
    <row r="101" spans="1:11" s="7" customFormat="1" ht="14.25" x14ac:dyDescent="0.2">
      <c r="A101" s="16" t="s">
        <v>92</v>
      </c>
      <c r="B101" s="16" t="s">
        <v>93</v>
      </c>
      <c r="C101" s="14"/>
      <c r="D101" s="14"/>
      <c r="E101" s="14"/>
      <c r="F101" s="14"/>
      <c r="G101" s="14"/>
      <c r="H101" s="14"/>
      <c r="I101" s="11"/>
      <c r="J101" s="11"/>
      <c r="K101" s="11"/>
    </row>
    <row r="102" spans="1:11" ht="25.5" x14ac:dyDescent="0.2">
      <c r="A102" s="13">
        <v>1</v>
      </c>
      <c r="B102" s="13" t="s">
        <v>133</v>
      </c>
      <c r="C102" s="14">
        <v>36100.99</v>
      </c>
      <c r="D102" s="14"/>
      <c r="E102" s="14">
        <f>C102+D102</f>
        <v>36100.99</v>
      </c>
      <c r="F102" s="14">
        <v>529247.36</v>
      </c>
      <c r="G102" s="14"/>
      <c r="H102" s="14">
        <f t="shared" ref="H102:H106" si="20">F102+G102</f>
        <v>529247.36</v>
      </c>
      <c r="I102" s="11">
        <f t="shared" ref="I102" si="21">F102/C102*100</f>
        <v>1466.0189651308733</v>
      </c>
      <c r="J102" s="11"/>
      <c r="K102" s="11">
        <f t="shared" ref="K102" si="22">H102/E102*100</f>
        <v>1466.0189651308733</v>
      </c>
    </row>
    <row r="103" spans="1:11" ht="25.5" x14ac:dyDescent="0.2">
      <c r="A103" s="13">
        <v>2</v>
      </c>
      <c r="B103" s="13" t="s">
        <v>132</v>
      </c>
      <c r="C103" s="14">
        <v>63399.29</v>
      </c>
      <c r="D103" s="14"/>
      <c r="E103" s="14">
        <f>C103+D103</f>
        <v>63399.29</v>
      </c>
      <c r="F103" s="14">
        <v>204319.62</v>
      </c>
      <c r="G103" s="14"/>
      <c r="H103" s="14">
        <f t="shared" si="20"/>
        <v>204319.62</v>
      </c>
      <c r="I103" s="11">
        <f t="shared" ref="I103:I118" si="23">F103/C103*100</f>
        <v>322.27430307184829</v>
      </c>
      <c r="J103" s="11"/>
      <c r="K103" s="11">
        <f t="shared" ref="K103:K118" si="24">H103/E103*100</f>
        <v>322.27430307184829</v>
      </c>
    </row>
    <row r="104" spans="1:11" ht="38.25" x14ac:dyDescent="0.2">
      <c r="A104" s="13">
        <v>3</v>
      </c>
      <c r="B104" s="13" t="s">
        <v>144</v>
      </c>
      <c r="C104" s="14">
        <v>800</v>
      </c>
      <c r="D104" s="14"/>
      <c r="E104" s="14">
        <f>C104+D104</f>
        <v>800</v>
      </c>
      <c r="F104" s="14"/>
      <c r="G104" s="14"/>
      <c r="H104" s="14">
        <f t="shared" si="20"/>
        <v>0</v>
      </c>
      <c r="I104" s="11"/>
      <c r="J104" s="11"/>
      <c r="K104" s="11"/>
    </row>
    <row r="105" spans="1:11" ht="25.5" x14ac:dyDescent="0.2">
      <c r="A105" s="13">
        <v>4</v>
      </c>
      <c r="B105" s="13" t="s">
        <v>134</v>
      </c>
      <c r="C105" s="14">
        <v>67710</v>
      </c>
      <c r="D105" s="14"/>
      <c r="E105" s="14">
        <f>C105+D105</f>
        <v>67710</v>
      </c>
      <c r="F105" s="14">
        <v>738630</v>
      </c>
      <c r="G105" s="14">
        <v>279274.48</v>
      </c>
      <c r="H105" s="14">
        <f t="shared" si="20"/>
        <v>1017904.48</v>
      </c>
      <c r="I105" s="11">
        <f t="shared" si="23"/>
        <v>1090.8728400531679</v>
      </c>
      <c r="J105" s="11"/>
      <c r="K105" s="11">
        <f t="shared" si="24"/>
        <v>1503.3296115787919</v>
      </c>
    </row>
    <row r="106" spans="1:11" ht="25.5" x14ac:dyDescent="0.2">
      <c r="A106" s="13">
        <v>5</v>
      </c>
      <c r="B106" s="13" t="s">
        <v>145</v>
      </c>
      <c r="C106" s="14">
        <v>89713.1</v>
      </c>
      <c r="D106" s="14"/>
      <c r="E106" s="14">
        <f t="shared" ref="E106:E117" si="25">C106+D106</f>
        <v>89713.1</v>
      </c>
      <c r="F106" s="14">
        <v>198198.42</v>
      </c>
      <c r="G106" s="14"/>
      <c r="H106" s="14">
        <f t="shared" si="20"/>
        <v>198198.42</v>
      </c>
      <c r="I106" s="11">
        <f t="shared" si="23"/>
        <v>220.92472559748799</v>
      </c>
      <c r="J106" s="11"/>
      <c r="K106" s="11">
        <f t="shared" si="24"/>
        <v>220.92472559748799</v>
      </c>
    </row>
    <row r="107" spans="1:11" s="7" customFormat="1" ht="14.25" x14ac:dyDescent="0.2">
      <c r="A107" s="16" t="s">
        <v>94</v>
      </c>
      <c r="B107" s="16" t="s">
        <v>95</v>
      </c>
      <c r="C107" s="17"/>
      <c r="D107" s="17"/>
      <c r="E107" s="14"/>
      <c r="F107" s="17"/>
      <c r="G107" s="17"/>
      <c r="H107" s="14"/>
      <c r="I107" s="11"/>
      <c r="J107" s="11"/>
      <c r="K107" s="11"/>
    </row>
    <row r="108" spans="1:11" ht="30" x14ac:dyDescent="0.2">
      <c r="A108" s="13">
        <v>6</v>
      </c>
      <c r="B108" s="12" t="s">
        <v>146</v>
      </c>
      <c r="C108" s="14">
        <v>3</v>
      </c>
      <c r="D108" s="14"/>
      <c r="E108" s="14">
        <f t="shared" ref="E108:E112" si="26">C108+D108</f>
        <v>3</v>
      </c>
      <c r="F108" s="14">
        <v>4</v>
      </c>
      <c r="G108" s="14"/>
      <c r="H108" s="14">
        <f t="shared" ref="H108:H112" si="27">F108+G108</f>
        <v>4</v>
      </c>
      <c r="I108" s="11">
        <f t="shared" si="23"/>
        <v>133.33333333333331</v>
      </c>
      <c r="J108" s="11"/>
      <c r="K108" s="11">
        <f t="shared" si="24"/>
        <v>133.33333333333331</v>
      </c>
    </row>
    <row r="109" spans="1:11" ht="15" x14ac:dyDescent="0.2">
      <c r="A109" s="13">
        <v>7</v>
      </c>
      <c r="B109" s="12" t="s">
        <v>131</v>
      </c>
      <c r="C109" s="14">
        <v>31</v>
      </c>
      <c r="D109" s="14"/>
      <c r="E109" s="14">
        <f t="shared" si="26"/>
        <v>31</v>
      </c>
      <c r="F109" s="14">
        <v>44</v>
      </c>
      <c r="G109" s="14"/>
      <c r="H109" s="14">
        <f t="shared" si="27"/>
        <v>44</v>
      </c>
      <c r="I109" s="11">
        <f t="shared" si="23"/>
        <v>141.93548387096774</v>
      </c>
      <c r="J109" s="11"/>
      <c r="K109" s="11">
        <f t="shared" si="24"/>
        <v>141.93548387096774</v>
      </c>
    </row>
    <row r="110" spans="1:11" ht="60" x14ac:dyDescent="0.2">
      <c r="A110" s="13">
        <v>8</v>
      </c>
      <c r="B110" s="12" t="s">
        <v>147</v>
      </c>
      <c r="C110" s="14">
        <v>1</v>
      </c>
      <c r="D110" s="14"/>
      <c r="E110" s="14">
        <f t="shared" si="26"/>
        <v>1</v>
      </c>
      <c r="F110" s="14"/>
      <c r="G110" s="14"/>
      <c r="H110" s="14">
        <f t="shared" si="27"/>
        <v>0</v>
      </c>
      <c r="I110" s="11"/>
      <c r="J110" s="11"/>
      <c r="K110" s="11"/>
    </row>
    <row r="111" spans="1:11" ht="30" x14ac:dyDescent="0.2">
      <c r="A111" s="13">
        <v>9</v>
      </c>
      <c r="B111" s="12" t="s">
        <v>136</v>
      </c>
      <c r="C111" s="14">
        <v>4</v>
      </c>
      <c r="D111" s="14"/>
      <c r="E111" s="14">
        <f t="shared" si="26"/>
        <v>4</v>
      </c>
      <c r="F111" s="14">
        <v>5</v>
      </c>
      <c r="G111" s="14">
        <v>2</v>
      </c>
      <c r="H111" s="14">
        <f t="shared" si="27"/>
        <v>7</v>
      </c>
      <c r="I111" s="11">
        <f t="shared" si="23"/>
        <v>125</v>
      </c>
      <c r="J111" s="11"/>
      <c r="K111" s="11">
        <f t="shared" si="24"/>
        <v>175</v>
      </c>
    </row>
    <row r="112" spans="1:11" ht="30" x14ac:dyDescent="0.2">
      <c r="A112" s="13">
        <v>10</v>
      </c>
      <c r="B112" s="12" t="s">
        <v>137</v>
      </c>
      <c r="C112" s="14">
        <v>30</v>
      </c>
      <c r="D112" s="14"/>
      <c r="E112" s="14">
        <f t="shared" si="26"/>
        <v>30</v>
      </c>
      <c r="F112" s="14">
        <v>37</v>
      </c>
      <c r="G112" s="14"/>
      <c r="H112" s="14">
        <f t="shared" si="27"/>
        <v>37</v>
      </c>
      <c r="I112" s="11">
        <f t="shared" si="23"/>
        <v>123.33333333333334</v>
      </c>
      <c r="J112" s="11"/>
      <c r="K112" s="11">
        <f t="shared" si="24"/>
        <v>123.33333333333334</v>
      </c>
    </row>
    <row r="113" spans="1:11" s="7" customFormat="1" ht="14.25" x14ac:dyDescent="0.2">
      <c r="A113" s="16" t="s">
        <v>96</v>
      </c>
      <c r="B113" s="16" t="s">
        <v>97</v>
      </c>
      <c r="C113" s="17"/>
      <c r="D113" s="17"/>
      <c r="E113" s="17"/>
      <c r="F113" s="17"/>
      <c r="G113" s="17"/>
      <c r="H113" s="17"/>
      <c r="I113" s="11"/>
      <c r="J113" s="11"/>
      <c r="K113" s="11"/>
    </row>
    <row r="114" spans="1:11" ht="38.25" x14ac:dyDescent="0.2">
      <c r="A114" s="13">
        <v>11</v>
      </c>
      <c r="B114" s="10" t="s">
        <v>126</v>
      </c>
      <c r="C114" s="14">
        <v>12033.66</v>
      </c>
      <c r="D114" s="14"/>
      <c r="E114" s="14">
        <f t="shared" ref="E114" si="28">C114+D114</f>
        <v>12033.66</v>
      </c>
      <c r="F114" s="14">
        <v>132311.84</v>
      </c>
      <c r="G114" s="14"/>
      <c r="H114" s="14">
        <f t="shared" ref="H114" si="29">F114+G114</f>
        <v>132311.84</v>
      </c>
      <c r="I114" s="11">
        <f t="shared" si="23"/>
        <v>1099.5145284144642</v>
      </c>
      <c r="J114" s="11"/>
      <c r="K114" s="11">
        <f t="shared" si="24"/>
        <v>1099.5145284144642</v>
      </c>
    </row>
    <row r="115" spans="1:11" ht="51" x14ac:dyDescent="0.2">
      <c r="A115" s="13">
        <v>12</v>
      </c>
      <c r="B115" s="10" t="s">
        <v>125</v>
      </c>
      <c r="C115" s="14">
        <v>2045.14</v>
      </c>
      <c r="D115" s="14"/>
      <c r="E115" s="14">
        <f t="shared" si="25"/>
        <v>2045.14</v>
      </c>
      <c r="F115" s="14">
        <v>4643.63</v>
      </c>
      <c r="G115" s="14"/>
      <c r="H115" s="14">
        <f t="shared" ref="H115:H117" si="30">F115+G115</f>
        <v>4643.63</v>
      </c>
      <c r="I115" s="11">
        <f t="shared" si="23"/>
        <v>227.05682740545879</v>
      </c>
      <c r="J115" s="11"/>
      <c r="K115" s="11">
        <f t="shared" si="24"/>
        <v>227.05682740545879</v>
      </c>
    </row>
    <row r="116" spans="1:11" ht="54" customHeight="1" x14ac:dyDescent="0.2">
      <c r="A116" s="13">
        <v>13</v>
      </c>
      <c r="B116" s="10" t="s">
        <v>127</v>
      </c>
      <c r="C116" s="14">
        <v>800</v>
      </c>
      <c r="D116" s="14"/>
      <c r="E116" s="14">
        <f>C116+D116</f>
        <v>800</v>
      </c>
      <c r="F116" s="14"/>
      <c r="G116" s="14"/>
      <c r="H116" s="14">
        <f t="shared" ref="H116" si="31">F116+G116</f>
        <v>0</v>
      </c>
      <c r="I116" s="11"/>
      <c r="J116" s="11"/>
      <c r="K116" s="11"/>
    </row>
    <row r="117" spans="1:11" ht="25.5" x14ac:dyDescent="0.2">
      <c r="A117" s="13">
        <v>14</v>
      </c>
      <c r="B117" s="10" t="s">
        <v>159</v>
      </c>
      <c r="C117" s="14">
        <v>16927.5</v>
      </c>
      <c r="D117" s="14"/>
      <c r="E117" s="14">
        <f t="shared" si="25"/>
        <v>16927.5</v>
      </c>
      <c r="F117" s="14">
        <v>147726</v>
      </c>
      <c r="G117" s="14">
        <v>139637.24</v>
      </c>
      <c r="H117" s="14">
        <f t="shared" si="30"/>
        <v>287363.24</v>
      </c>
      <c r="I117" s="11">
        <f t="shared" si="23"/>
        <v>872.69827204253443</v>
      </c>
      <c r="J117" s="11"/>
      <c r="K117" s="11">
        <f t="shared" si="24"/>
        <v>1697.6118150937823</v>
      </c>
    </row>
    <row r="118" spans="1:11" ht="38.25" x14ac:dyDescent="0.2">
      <c r="A118" s="13">
        <v>15</v>
      </c>
      <c r="B118" s="10" t="s">
        <v>148</v>
      </c>
      <c r="C118" s="14">
        <v>2990.44</v>
      </c>
      <c r="D118" s="14"/>
      <c r="E118" s="14">
        <f>C118+D118</f>
        <v>2990.44</v>
      </c>
      <c r="F118" s="14">
        <v>5356.71</v>
      </c>
      <c r="G118" s="14"/>
      <c r="H118" s="14">
        <f t="shared" ref="H118" si="32">F118+G118</f>
        <v>5356.71</v>
      </c>
      <c r="I118" s="11">
        <f t="shared" si="23"/>
        <v>179.12782065515444</v>
      </c>
      <c r="J118" s="11"/>
      <c r="K118" s="11">
        <f t="shared" si="24"/>
        <v>179.12782065515444</v>
      </c>
    </row>
    <row r="119" spans="1:11" s="7" customFormat="1" ht="14.25" x14ac:dyDescent="0.2">
      <c r="A119" s="16">
        <v>4</v>
      </c>
      <c r="B119" s="19" t="s">
        <v>121</v>
      </c>
      <c r="C119" s="17"/>
      <c r="D119" s="17"/>
      <c r="E119" s="17"/>
      <c r="F119" s="17"/>
      <c r="G119" s="17"/>
      <c r="H119" s="17"/>
      <c r="I119" s="22"/>
      <c r="J119" s="11"/>
      <c r="K119" s="22"/>
    </row>
    <row r="120" spans="1:11" ht="25.5" x14ac:dyDescent="0.2">
      <c r="A120" s="13">
        <v>16</v>
      </c>
      <c r="B120" s="10" t="s">
        <v>139</v>
      </c>
      <c r="C120" s="14">
        <v>99.99</v>
      </c>
      <c r="D120" s="14"/>
      <c r="E120" s="14">
        <f t="shared" ref="E120" si="33">C120+D120</f>
        <v>99.99</v>
      </c>
      <c r="F120" s="14">
        <v>99.9</v>
      </c>
      <c r="G120" s="14"/>
      <c r="H120" s="14">
        <f t="shared" ref="H120" si="34">F120+G120</f>
        <v>99.9</v>
      </c>
      <c r="I120" s="11">
        <f>F120/C120*100</f>
        <v>99.909990999099918</v>
      </c>
      <c r="J120" s="11"/>
      <c r="K120" s="11">
        <f t="shared" ref="K120" si="35">H120/E120*100</f>
        <v>99.909990999099918</v>
      </c>
    </row>
    <row r="121" spans="1:11" ht="38.25" x14ac:dyDescent="0.2">
      <c r="A121" s="13">
        <v>17</v>
      </c>
      <c r="B121" s="10" t="s">
        <v>149</v>
      </c>
      <c r="C121" s="14">
        <v>86.96</v>
      </c>
      <c r="D121" s="14"/>
      <c r="E121" s="14">
        <f t="shared" ref="E121:E122" si="36">C121+D121</f>
        <v>86.96</v>
      </c>
      <c r="F121" s="14">
        <v>90.4</v>
      </c>
      <c r="G121" s="14"/>
      <c r="H121" s="14">
        <f t="shared" ref="H121:H122" si="37">F121+G121</f>
        <v>90.4</v>
      </c>
      <c r="I121" s="11">
        <f t="shared" ref="I121:I124" si="38">F121/C121*100</f>
        <v>103.95584176632937</v>
      </c>
      <c r="J121" s="11"/>
      <c r="K121" s="11">
        <f t="shared" ref="K121:K124" si="39">H121/E121*100</f>
        <v>103.95584176632937</v>
      </c>
    </row>
    <row r="122" spans="1:11" ht="43.5" customHeight="1" x14ac:dyDescent="0.2">
      <c r="A122" s="13">
        <v>18</v>
      </c>
      <c r="B122" s="10" t="s">
        <v>150</v>
      </c>
      <c r="C122" s="14">
        <v>40</v>
      </c>
      <c r="D122" s="14"/>
      <c r="E122" s="14">
        <f t="shared" si="36"/>
        <v>40</v>
      </c>
      <c r="F122" s="14"/>
      <c r="G122" s="14"/>
      <c r="H122" s="14">
        <f t="shared" si="37"/>
        <v>0</v>
      </c>
      <c r="I122" s="11"/>
      <c r="J122" s="11"/>
      <c r="K122" s="11"/>
    </row>
    <row r="123" spans="1:11" ht="25.5" x14ac:dyDescent="0.2">
      <c r="A123" s="13">
        <v>19</v>
      </c>
      <c r="B123" s="10" t="s">
        <v>140</v>
      </c>
      <c r="C123" s="14">
        <v>96.73</v>
      </c>
      <c r="D123" s="14"/>
      <c r="E123" s="14">
        <f t="shared" ref="E123" si="40">C123+D123</f>
        <v>96.73</v>
      </c>
      <c r="F123" s="14">
        <v>96.5</v>
      </c>
      <c r="G123" s="14"/>
      <c r="H123" s="14">
        <f t="shared" ref="H123" si="41">F123+G123</f>
        <v>96.5</v>
      </c>
      <c r="I123" s="11">
        <f t="shared" si="38"/>
        <v>99.762224749302177</v>
      </c>
      <c r="J123" s="11"/>
      <c r="K123" s="11">
        <f t="shared" si="39"/>
        <v>99.762224749302177</v>
      </c>
    </row>
    <row r="124" spans="1:11" ht="25.5" x14ac:dyDescent="0.2">
      <c r="A124" s="13">
        <v>20</v>
      </c>
      <c r="B124" s="10" t="s">
        <v>141</v>
      </c>
      <c r="C124" s="14">
        <v>94.73</v>
      </c>
      <c r="D124" s="14"/>
      <c r="E124" s="14">
        <f t="shared" ref="E124" si="42">C124+D124</f>
        <v>94.73</v>
      </c>
      <c r="F124" s="14">
        <v>86.17</v>
      </c>
      <c r="G124" s="14"/>
      <c r="H124" s="14">
        <f t="shared" ref="H124" si="43">F124+G124</f>
        <v>86.17</v>
      </c>
      <c r="I124" s="11">
        <f t="shared" si="38"/>
        <v>90.963791829409899</v>
      </c>
      <c r="J124" s="11"/>
      <c r="K124" s="11">
        <f t="shared" si="39"/>
        <v>90.963791829409899</v>
      </c>
    </row>
    <row r="125" spans="1:11" ht="17.45" customHeight="1" x14ac:dyDescent="0.2">
      <c r="A125" s="54" t="s">
        <v>103</v>
      </c>
      <c r="B125" s="54"/>
      <c r="C125" s="54"/>
      <c r="D125" s="54"/>
      <c r="E125" s="54"/>
      <c r="F125" s="54"/>
      <c r="G125" s="54"/>
      <c r="H125" s="54"/>
      <c r="I125" s="54"/>
      <c r="J125" s="54"/>
      <c r="K125" s="54"/>
    </row>
    <row r="126" spans="1:11" ht="69.75" customHeight="1" x14ac:dyDescent="0.2">
      <c r="A126" s="45" t="s">
        <v>160</v>
      </c>
      <c r="B126" s="45"/>
      <c r="C126" s="45"/>
      <c r="D126" s="45"/>
      <c r="E126" s="45"/>
      <c r="F126" s="45"/>
      <c r="G126" s="45"/>
      <c r="H126" s="45"/>
      <c r="I126" s="45"/>
      <c r="J126" s="45"/>
      <c r="K126" s="45"/>
    </row>
    <row r="127" spans="1:11" ht="13.9" customHeight="1" x14ac:dyDescent="0.2">
      <c r="A127" s="41" t="s">
        <v>104</v>
      </c>
      <c r="B127" s="41"/>
      <c r="C127" s="41"/>
      <c r="D127" s="41"/>
      <c r="E127" s="41"/>
      <c r="F127" s="41"/>
      <c r="G127" s="41"/>
      <c r="H127" s="41"/>
      <c r="I127" s="41"/>
      <c r="J127" s="41"/>
      <c r="K127" s="41"/>
    </row>
    <row r="128" spans="1:11" ht="21.75" customHeight="1" x14ac:dyDescent="0.2">
      <c r="A128" s="42" t="s">
        <v>105</v>
      </c>
      <c r="B128" s="42"/>
      <c r="C128" s="42"/>
      <c r="D128" s="42"/>
      <c r="E128" s="42"/>
      <c r="F128" s="42"/>
      <c r="G128" s="42"/>
      <c r="H128" s="42"/>
      <c r="I128" s="42"/>
      <c r="J128" s="42"/>
      <c r="K128" s="42"/>
    </row>
    <row r="129" spans="1:11" hidden="1" x14ac:dyDescent="0.2"/>
    <row r="130" spans="1:11" ht="14.25" hidden="1" customHeight="1" x14ac:dyDescent="0.2">
      <c r="A130" s="43" t="s">
        <v>117</v>
      </c>
      <c r="B130" s="44"/>
      <c r="C130" s="44"/>
      <c r="D130" s="44"/>
      <c r="E130" s="44"/>
      <c r="F130" s="44"/>
      <c r="G130" s="44"/>
      <c r="H130" s="44"/>
      <c r="I130" s="44"/>
      <c r="J130" s="44"/>
      <c r="K130" s="44"/>
    </row>
    <row r="131" spans="1:11" hidden="1" x14ac:dyDescent="0.2"/>
    <row r="132" spans="1:11" ht="60" x14ac:dyDescent="0.2">
      <c r="A132" s="13" t="s">
        <v>39</v>
      </c>
      <c r="B132" s="13" t="s">
        <v>8</v>
      </c>
      <c r="C132" s="6" t="s">
        <v>106</v>
      </c>
      <c r="D132" s="6" t="s">
        <v>107</v>
      </c>
      <c r="E132" s="6" t="s">
        <v>108</v>
      </c>
      <c r="F132" s="6" t="s">
        <v>89</v>
      </c>
      <c r="G132" s="6" t="s">
        <v>109</v>
      </c>
      <c r="H132" s="6" t="s">
        <v>110</v>
      </c>
    </row>
    <row r="133" spans="1:11" ht="15" x14ac:dyDescent="0.2">
      <c r="A133" s="13" t="s">
        <v>5</v>
      </c>
      <c r="B133" s="13" t="s">
        <v>17</v>
      </c>
      <c r="C133" s="13" t="s">
        <v>26</v>
      </c>
      <c r="D133" s="13" t="s">
        <v>34</v>
      </c>
      <c r="E133" s="13" t="s">
        <v>33</v>
      </c>
      <c r="F133" s="13" t="s">
        <v>40</v>
      </c>
      <c r="G133" s="13" t="s">
        <v>32</v>
      </c>
      <c r="H133" s="13" t="s">
        <v>41</v>
      </c>
    </row>
    <row r="134" spans="1:11" ht="15" x14ac:dyDescent="0.2">
      <c r="A134" s="13" t="s">
        <v>42</v>
      </c>
      <c r="B134" s="13" t="s">
        <v>43</v>
      </c>
      <c r="C134" s="13" t="s">
        <v>11</v>
      </c>
      <c r="D134" s="13"/>
      <c r="E134" s="13"/>
      <c r="F134" s="13">
        <f>E134-D134</f>
        <v>0</v>
      </c>
      <c r="G134" s="13" t="s">
        <v>11</v>
      </c>
      <c r="H134" s="13" t="s">
        <v>11</v>
      </c>
    </row>
    <row r="135" spans="1:11" ht="15" x14ac:dyDescent="0.2">
      <c r="A135" s="13"/>
      <c r="B135" s="13" t="s">
        <v>44</v>
      </c>
      <c r="C135" s="13" t="s">
        <v>11</v>
      </c>
      <c r="D135" s="13"/>
      <c r="E135" s="13"/>
      <c r="F135" s="13">
        <f>E135-D135</f>
        <v>0</v>
      </c>
      <c r="G135" s="13" t="s">
        <v>11</v>
      </c>
      <c r="H135" s="13" t="s">
        <v>11</v>
      </c>
    </row>
    <row r="136" spans="1:11" ht="30" x14ac:dyDescent="0.2">
      <c r="A136" s="13"/>
      <c r="B136" s="13" t="s">
        <v>45</v>
      </c>
      <c r="C136" s="13" t="s">
        <v>11</v>
      </c>
      <c r="D136" s="13"/>
      <c r="E136" s="13"/>
      <c r="F136" s="13">
        <f>E136-D136</f>
        <v>0</v>
      </c>
      <c r="G136" s="13" t="s">
        <v>11</v>
      </c>
      <c r="H136" s="13" t="s">
        <v>11</v>
      </c>
    </row>
    <row r="137" spans="1:11" ht="15" x14ac:dyDescent="0.2">
      <c r="A137" s="13"/>
      <c r="B137" s="13" t="s">
        <v>46</v>
      </c>
      <c r="C137" s="13" t="s">
        <v>11</v>
      </c>
      <c r="D137" s="13"/>
      <c r="E137" s="13"/>
      <c r="F137" s="13"/>
      <c r="G137" s="13" t="s">
        <v>11</v>
      </c>
      <c r="H137" s="13" t="s">
        <v>11</v>
      </c>
    </row>
    <row r="138" spans="1:11" ht="15" x14ac:dyDescent="0.2">
      <c r="A138" s="13"/>
      <c r="B138" s="13" t="s">
        <v>47</v>
      </c>
      <c r="C138" s="13" t="s">
        <v>11</v>
      </c>
      <c r="D138" s="13"/>
      <c r="E138" s="13"/>
      <c r="F138" s="13"/>
      <c r="G138" s="13" t="s">
        <v>11</v>
      </c>
      <c r="H138" s="13" t="s">
        <v>11</v>
      </c>
    </row>
    <row r="139" spans="1:11" x14ac:dyDescent="0.2">
      <c r="A139" s="38" t="s">
        <v>128</v>
      </c>
      <c r="B139" s="32"/>
      <c r="C139" s="32"/>
      <c r="D139" s="32"/>
      <c r="E139" s="32"/>
      <c r="F139" s="32"/>
      <c r="G139" s="32"/>
      <c r="H139" s="32"/>
    </row>
    <row r="140" spans="1:11" ht="15" x14ac:dyDescent="0.2">
      <c r="A140" s="13" t="s">
        <v>17</v>
      </c>
      <c r="B140" s="13" t="s">
        <v>48</v>
      </c>
      <c r="C140" s="13" t="s">
        <v>11</v>
      </c>
      <c r="D140" s="13"/>
      <c r="E140" s="13"/>
      <c r="F140" s="13">
        <f>E140-D140</f>
        <v>0</v>
      </c>
      <c r="G140" s="13" t="s">
        <v>11</v>
      </c>
      <c r="H140" s="13" t="s">
        <v>11</v>
      </c>
    </row>
    <row r="141" spans="1:11" x14ac:dyDescent="0.2">
      <c r="A141" s="38" t="s">
        <v>119</v>
      </c>
      <c r="B141" s="32"/>
      <c r="C141" s="32"/>
      <c r="D141" s="32"/>
      <c r="E141" s="32"/>
      <c r="F141" s="32"/>
      <c r="G141" s="32"/>
      <c r="H141" s="32"/>
    </row>
    <row r="142" spans="1:11" x14ac:dyDescent="0.2">
      <c r="A142" s="32" t="s">
        <v>49</v>
      </c>
      <c r="B142" s="32"/>
      <c r="C142" s="32"/>
      <c r="D142" s="32"/>
      <c r="E142" s="32"/>
      <c r="F142" s="32"/>
      <c r="G142" s="32"/>
      <c r="H142" s="32"/>
    </row>
    <row r="143" spans="1:11" ht="15" x14ac:dyDescent="0.2">
      <c r="A143" s="13" t="s">
        <v>19</v>
      </c>
      <c r="B143" s="13" t="s">
        <v>50</v>
      </c>
      <c r="C143" s="13"/>
      <c r="D143" s="13"/>
      <c r="E143" s="13"/>
      <c r="F143" s="13"/>
      <c r="G143" s="13"/>
      <c r="H143" s="13"/>
    </row>
    <row r="144" spans="1:11" ht="15" x14ac:dyDescent="0.2">
      <c r="A144" s="13"/>
      <c r="B144" s="13" t="s">
        <v>51</v>
      </c>
      <c r="C144" s="13"/>
      <c r="D144" s="13"/>
      <c r="E144" s="13"/>
      <c r="F144" s="13">
        <f>E144-D144</f>
        <v>0</v>
      </c>
      <c r="G144" s="13"/>
      <c r="H144" s="13"/>
    </row>
    <row r="145" spans="1:11" ht="13.5" thickBot="1" x14ac:dyDescent="0.25">
      <c r="A145" s="55" t="s">
        <v>52</v>
      </c>
      <c r="B145" s="56"/>
      <c r="C145" s="56"/>
      <c r="D145" s="56"/>
      <c r="E145" s="56"/>
      <c r="F145" s="56"/>
      <c r="G145" s="56"/>
      <c r="H145" s="57"/>
    </row>
    <row r="146" spans="1:11" ht="30" x14ac:dyDescent="0.2">
      <c r="A146" s="13"/>
      <c r="B146" s="12" t="s">
        <v>120</v>
      </c>
      <c r="C146" s="13"/>
      <c r="D146" s="13"/>
      <c r="E146" s="13"/>
      <c r="F146" s="13">
        <f>E146-D146</f>
        <v>0</v>
      </c>
      <c r="G146" s="13"/>
      <c r="H146" s="13"/>
    </row>
    <row r="147" spans="1:11" ht="30" x14ac:dyDescent="0.2">
      <c r="A147" s="13"/>
      <c r="B147" s="13" t="s">
        <v>53</v>
      </c>
      <c r="C147" s="13"/>
      <c r="D147" s="13"/>
      <c r="E147" s="13"/>
      <c r="F147" s="13"/>
      <c r="G147" s="13"/>
      <c r="H147" s="13"/>
    </row>
    <row r="148" spans="1:11" ht="30" x14ac:dyDescent="0.2">
      <c r="A148" s="13" t="s">
        <v>20</v>
      </c>
      <c r="B148" s="13" t="s">
        <v>54</v>
      </c>
      <c r="C148" s="13" t="s">
        <v>11</v>
      </c>
      <c r="D148" s="13"/>
      <c r="E148" s="13"/>
      <c r="F148" s="13"/>
      <c r="G148" s="13" t="s">
        <v>11</v>
      </c>
      <c r="H148" s="13" t="s">
        <v>11</v>
      </c>
    </row>
    <row r="149" spans="1:11" ht="22.9" customHeight="1" x14ac:dyDescent="0.2">
      <c r="A149" s="58" t="s">
        <v>162</v>
      </c>
      <c r="B149" s="58"/>
      <c r="C149" s="58"/>
      <c r="D149" s="58"/>
      <c r="E149" s="58"/>
      <c r="F149" s="58"/>
      <c r="G149" s="58"/>
      <c r="H149" s="58"/>
      <c r="I149" s="58"/>
      <c r="J149" s="58"/>
      <c r="K149" s="58"/>
    </row>
    <row r="150" spans="1:11" ht="18" customHeight="1" x14ac:dyDescent="0.2">
      <c r="A150" s="46" t="s">
        <v>176</v>
      </c>
      <c r="B150" s="46"/>
      <c r="C150" s="46"/>
      <c r="D150" s="46"/>
      <c r="E150" s="46"/>
      <c r="F150" s="46"/>
      <c r="G150" s="46"/>
      <c r="H150" s="46"/>
      <c r="I150" s="46"/>
      <c r="J150" s="46"/>
      <c r="K150" s="46"/>
    </row>
    <row r="151" spans="1:11" ht="18" customHeight="1" x14ac:dyDescent="0.2">
      <c r="A151" s="46" t="s">
        <v>111</v>
      </c>
      <c r="B151" s="47"/>
      <c r="C151" s="47"/>
      <c r="D151" s="47"/>
      <c r="E151" s="47"/>
      <c r="F151" s="47"/>
      <c r="G151" s="47"/>
      <c r="H151" s="47"/>
      <c r="I151" s="47"/>
      <c r="J151" s="47"/>
      <c r="K151" s="47"/>
    </row>
    <row r="152" spans="1:11" ht="17.45" customHeight="1" x14ac:dyDescent="0.2">
      <c r="A152" s="39" t="s">
        <v>177</v>
      </c>
      <c r="B152" s="40"/>
      <c r="C152" s="40"/>
      <c r="D152" s="40"/>
      <c r="E152" s="40"/>
      <c r="F152" s="40"/>
      <c r="G152" s="40"/>
      <c r="H152" s="40"/>
      <c r="I152" s="40"/>
      <c r="J152" s="40"/>
      <c r="K152" s="40"/>
    </row>
    <row r="153" spans="1:11" ht="47.85" customHeight="1" x14ac:dyDescent="0.2">
      <c r="A153" s="46" t="s">
        <v>178</v>
      </c>
      <c r="B153" s="46"/>
      <c r="C153" s="46"/>
      <c r="D153" s="46"/>
      <c r="E153" s="46"/>
      <c r="F153" s="46"/>
      <c r="G153" s="46"/>
      <c r="H153" s="46"/>
      <c r="I153" s="46"/>
      <c r="J153" s="46"/>
      <c r="K153" s="46"/>
    </row>
    <row r="154" spans="1:11" ht="21.6" customHeight="1" x14ac:dyDescent="0.2">
      <c r="A154" s="46" t="s">
        <v>179</v>
      </c>
      <c r="B154" s="46"/>
      <c r="C154" s="46"/>
      <c r="D154" s="46"/>
      <c r="E154" s="46"/>
      <c r="F154" s="46"/>
      <c r="G154" s="46"/>
      <c r="H154" s="46"/>
      <c r="I154" s="46"/>
      <c r="J154" s="46"/>
      <c r="K154" s="46"/>
    </row>
    <row r="155" spans="1:11" ht="21" customHeight="1" x14ac:dyDescent="0.2">
      <c r="A155" s="46" t="s">
        <v>180</v>
      </c>
      <c r="B155" s="46"/>
      <c r="C155" s="46"/>
      <c r="D155" s="46"/>
      <c r="E155" s="46"/>
      <c r="F155" s="46"/>
      <c r="G155" s="46"/>
      <c r="H155" s="46"/>
      <c r="I155" s="46"/>
      <c r="J155" s="46"/>
      <c r="K155" s="46"/>
    </row>
    <row r="157" spans="1:11" ht="59.85" customHeight="1" x14ac:dyDescent="0.2">
      <c r="B157" s="9" t="s">
        <v>152</v>
      </c>
      <c r="C157" s="9"/>
      <c r="D157" s="9"/>
      <c r="E157" s="51" t="s">
        <v>153</v>
      </c>
      <c r="F157" s="51"/>
      <c r="G157" s="51"/>
    </row>
  </sheetData>
  <mergeCells count="84">
    <mergeCell ref="E157:G157"/>
    <mergeCell ref="A141:H141"/>
    <mergeCell ref="F88:H88"/>
    <mergeCell ref="I88:K88"/>
    <mergeCell ref="A153:K153"/>
    <mergeCell ref="A91:K91"/>
    <mergeCell ref="A92:K92"/>
    <mergeCell ref="A99:K99"/>
    <mergeCell ref="A100:K100"/>
    <mergeCell ref="A125:K125"/>
    <mergeCell ref="A142:H142"/>
    <mergeCell ref="A145:H145"/>
    <mergeCell ref="A154:K154"/>
    <mergeCell ref="A155:K155"/>
    <mergeCell ref="A149:K149"/>
    <mergeCell ref="A150:K150"/>
    <mergeCell ref="A85:K85"/>
    <mergeCell ref="A86:K86"/>
    <mergeCell ref="A87:K87"/>
    <mergeCell ref="A73:K73"/>
    <mergeCell ref="A70:K70"/>
    <mergeCell ref="A80:K80"/>
    <mergeCell ref="A82:K82"/>
    <mergeCell ref="C76:E76"/>
    <mergeCell ref="F76:H76"/>
    <mergeCell ref="I76:K76"/>
    <mergeCell ref="A83:K83"/>
    <mergeCell ref="A84:K84"/>
    <mergeCell ref="A88:A89"/>
    <mergeCell ref="B88:B89"/>
    <mergeCell ref="C88:E88"/>
    <mergeCell ref="A126:K126"/>
    <mergeCell ref="A151:K151"/>
    <mergeCell ref="A152:K152"/>
    <mergeCell ref="A127:K127"/>
    <mergeCell ref="A128:K128"/>
    <mergeCell ref="A130:K130"/>
    <mergeCell ref="A139:H139"/>
    <mergeCell ref="I52:K52"/>
    <mergeCell ref="A67:K67"/>
    <mergeCell ref="C61:E61"/>
    <mergeCell ref="F61:H61"/>
    <mergeCell ref="I61:K61"/>
    <mergeCell ref="A60:K60"/>
    <mergeCell ref="A65:K65"/>
    <mergeCell ref="A54:K54"/>
    <mergeCell ref="A56:K56"/>
    <mergeCell ref="A58:K58"/>
    <mergeCell ref="I68:K68"/>
    <mergeCell ref="A75:K75"/>
    <mergeCell ref="A17:K17"/>
    <mergeCell ref="A28:K28"/>
    <mergeCell ref="A35:E35"/>
    <mergeCell ref="A42:E42"/>
    <mergeCell ref="A48:K48"/>
    <mergeCell ref="A50:A51"/>
    <mergeCell ref="B50:B51"/>
    <mergeCell ref="C50:E50"/>
    <mergeCell ref="F50:H50"/>
    <mergeCell ref="I50:K50"/>
    <mergeCell ref="C52:E52"/>
    <mergeCell ref="F52:H52"/>
    <mergeCell ref="C68:E68"/>
    <mergeCell ref="F68:H68"/>
    <mergeCell ref="D6:K6"/>
    <mergeCell ref="H1:K1"/>
    <mergeCell ref="H2:K2"/>
    <mergeCell ref="A3:K3"/>
    <mergeCell ref="D4:K4"/>
    <mergeCell ref="D5:K5"/>
    <mergeCell ref="A20:K20"/>
    <mergeCell ref="A22:K22"/>
    <mergeCell ref="A24:K24"/>
    <mergeCell ref="A26:K26"/>
    <mergeCell ref="D7:K7"/>
    <mergeCell ref="D8:K8"/>
    <mergeCell ref="C10:K10"/>
    <mergeCell ref="A13:A14"/>
    <mergeCell ref="B13:B14"/>
    <mergeCell ref="C13:E13"/>
    <mergeCell ref="F13:H13"/>
    <mergeCell ref="I13:K13"/>
    <mergeCell ref="B11:K11"/>
    <mergeCell ref="A12:K12"/>
  </mergeCells>
  <conditionalFormatting sqref="B63:B64">
    <cfRule type="cellIs" dxfId="20" priority="50" stopIfTrue="1" operator="equal">
      <formula>$C62</formula>
    </cfRule>
  </conditionalFormatting>
  <conditionalFormatting sqref="B69">
    <cfRule type="cellIs" dxfId="19" priority="45" stopIfTrue="1" operator="equal">
      <formula>$C68</formula>
    </cfRule>
  </conditionalFormatting>
  <conditionalFormatting sqref="B55 B57">
    <cfRule type="cellIs" dxfId="18" priority="42" stopIfTrue="1" operator="equal">
      <formula>$C53</formula>
    </cfRule>
  </conditionalFormatting>
  <conditionalFormatting sqref="B74 B72">
    <cfRule type="cellIs" dxfId="17" priority="41" stopIfTrue="1" operator="equal">
      <formula>$C69</formula>
    </cfRule>
  </conditionalFormatting>
  <conditionalFormatting sqref="B116 B74 B71 B119">
    <cfRule type="cellIs" dxfId="16" priority="39" stopIfTrue="1" operator="equal">
      <formula>#REF!</formula>
    </cfRule>
  </conditionalFormatting>
  <conditionalFormatting sqref="B115:B116">
    <cfRule type="cellIs" dxfId="15" priority="32" stopIfTrue="1" operator="equal">
      <formula>$C113</formula>
    </cfRule>
  </conditionalFormatting>
  <conditionalFormatting sqref="B117">
    <cfRule type="cellIs" dxfId="14" priority="30" stopIfTrue="1" operator="equal">
      <formula>$C115</formula>
    </cfRule>
  </conditionalFormatting>
  <conditionalFormatting sqref="B55">
    <cfRule type="cellIs" dxfId="13" priority="20" stopIfTrue="1" operator="equal">
      <formula>$C53</formula>
    </cfRule>
  </conditionalFormatting>
  <conditionalFormatting sqref="B57">
    <cfRule type="cellIs" dxfId="12" priority="19" stopIfTrue="1" operator="equal">
      <formula>$C55</formula>
    </cfRule>
  </conditionalFormatting>
  <conditionalFormatting sqref="B59 B66 B119">
    <cfRule type="cellIs" dxfId="11" priority="17" stopIfTrue="1" operator="equal">
      <formula>#REF!</formula>
    </cfRule>
  </conditionalFormatting>
  <conditionalFormatting sqref="B77">
    <cfRule type="cellIs" dxfId="10" priority="16" stopIfTrue="1" operator="equal">
      <formula>$C76</formula>
    </cfRule>
  </conditionalFormatting>
  <conditionalFormatting sqref="B78">
    <cfRule type="cellIs" dxfId="9" priority="52" stopIfTrue="1" operator="equal">
      <formula>#REF!</formula>
    </cfRule>
  </conditionalFormatting>
  <conditionalFormatting sqref="B71">
    <cfRule type="cellIs" dxfId="8" priority="15" stopIfTrue="1" operator="equal">
      <formula>$C69</formula>
    </cfRule>
  </conditionalFormatting>
  <conditionalFormatting sqref="B78">
    <cfRule type="cellIs" dxfId="7" priority="13" stopIfTrue="1" operator="equal">
      <formula>$C77</formula>
    </cfRule>
  </conditionalFormatting>
  <conditionalFormatting sqref="B79">
    <cfRule type="cellIs" dxfId="6" priority="12" stopIfTrue="1" operator="equal">
      <formula>$C77</formula>
    </cfRule>
  </conditionalFormatting>
  <conditionalFormatting sqref="B114 B119">
    <cfRule type="cellIs" dxfId="5" priority="8" stopIfTrue="1" operator="equal">
      <formula>#REF!</formula>
    </cfRule>
  </conditionalFormatting>
  <conditionalFormatting sqref="B116">
    <cfRule type="cellIs" dxfId="4" priority="7" stopIfTrue="1" operator="equal">
      <formula>$C113</formula>
    </cfRule>
  </conditionalFormatting>
  <conditionalFormatting sqref="B116">
    <cfRule type="cellIs" dxfId="3" priority="5" stopIfTrue="1" operator="equal">
      <formula>#REF!</formula>
    </cfRule>
  </conditionalFormatting>
  <conditionalFormatting sqref="B120:B124">
    <cfRule type="cellIs" dxfId="2" priority="4" stopIfTrue="1" operator="equal">
      <formula>$C119</formula>
    </cfRule>
  </conditionalFormatting>
  <conditionalFormatting sqref="B81">
    <cfRule type="cellIs" dxfId="1" priority="2" stopIfTrue="1" operator="equal">
      <formula>$C79</formula>
    </cfRule>
  </conditionalFormatting>
  <conditionalFormatting sqref="B118">
    <cfRule type="cellIs" dxfId="0" priority="1" stopIfTrue="1" operator="equal">
      <formula>$C116</formula>
    </cfRule>
  </conditionalFormatting>
  <pageMargins left="0.70866141732283472" right="0.70866141732283472" top="0.74803149606299213" bottom="0.74803149606299213" header="0.31496062992125984" footer="0.31496062992125984"/>
  <pageSetup paperSize="9" scale="79" fitToHeight="7" orientation="landscape" r:id="rId1"/>
  <rowBreaks count="5" manualBreakCount="5">
    <brk id="46" max="10" man="1"/>
    <brk id="67" max="10" man="1"/>
    <brk id="92" max="10" man="1"/>
    <brk id="103" max="10" man="1"/>
    <brk id="13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0180</vt:lpstr>
      <vt:lpstr>'0180'!Область_печати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Пользователь</cp:lastModifiedBy>
  <cp:lastPrinted>2022-02-11T08:23:53Z</cp:lastPrinted>
  <dcterms:created xsi:type="dcterms:W3CDTF">2019-07-18T07:25:18Z</dcterms:created>
  <dcterms:modified xsi:type="dcterms:W3CDTF">2022-02-14T14:21:11Z</dcterms:modified>
</cp:coreProperties>
</file>