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5576" windowHeight="11700"/>
  </bookViews>
  <sheets>
    <sheet name="КПК0617520" sheetId="14" r:id="rId1"/>
  </sheets>
  <definedNames>
    <definedName name="_xlnm.Print_Area" localSheetId="0">КПК0617520!$A$1:$BM$91</definedName>
  </definedNames>
  <calcPr calcId="144525" refMode="R1C1"/>
</workbook>
</file>

<file path=xl/calcChain.xml><?xml version="1.0" encoding="utf-8"?>
<calcChain xmlns="http://schemas.openxmlformats.org/spreadsheetml/2006/main">
  <c r="AW75" i="14" l="1"/>
  <c r="AW72" i="14"/>
  <c r="AW69" i="14"/>
  <c r="AJ62" i="14"/>
  <c r="AR61" i="14"/>
  <c r="AS51" i="14" l="1"/>
  <c r="AK52" i="14" l="1"/>
  <c r="AO76" i="14" l="1"/>
  <c r="AO75" i="14"/>
  <c r="AS50" i="14" l="1"/>
  <c r="AC49" i="14" l="1"/>
  <c r="AC52" i="14" s="1"/>
  <c r="AS52" i="14" s="1"/>
  <c r="AB62" i="14" l="1"/>
  <c r="I23" i="14" l="1"/>
  <c r="U22" i="14" s="1"/>
  <c r="BE77" i="14"/>
  <c r="BE76" i="14"/>
  <c r="BE75" i="14"/>
  <c r="BE74" i="14"/>
  <c r="BE73" i="14"/>
  <c r="BE72" i="14"/>
  <c r="BE71" i="14"/>
  <c r="BE70" i="14"/>
  <c r="BE69" i="14"/>
  <c r="BE68" i="14"/>
  <c r="AR62" i="14"/>
  <c r="AR60" i="14"/>
  <c r="AS49" i="14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<sst xmlns="http://schemas.openxmlformats.org/spreadsheetml/2006/main" count="146" uniqueCount="109">
  <si>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</si>
  <si>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</si>
  <si>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</si>
  <si>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</si>
  <si>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</si>
  <si>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</si>
  <si>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</si>
  <si>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</si>
  <si>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</si>
  <si>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</si>
  <si>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</si>
  <si>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</si>
  <si>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</si>
  <si>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</si>
  <si>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</si>
  <si>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</si>
  <si>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</si>
  <si>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</si>
  <si>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</si>
  <si>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</si>
  <si>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</si>
  <si>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</si>
  <si>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</si>
  <si>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</si>
  <si>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</si>
  <si>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</si>
  <si>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</si>
  <si>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</si>
  <si>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</si>
  <si>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</si>
  <si>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</si>
  <si>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</si>
  <si>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</si>
  <si>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</si>
  <si>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</si>
  <si>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</si>
  <si>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</si>
  <si>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</si>
  <si>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</si>
  <si>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</si>
  <si>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</si>
  <si>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</si>
  <si>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</si>
  <si>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</si>
  <si>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</si>
  <si>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</si>
  <si>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</si>
  <si>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</si>
  <si>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</si>
  <si>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</si>
  <si>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</si>
  <si>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</si>
  <si>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</si>
  <si>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</si>
  <si>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</si>
  <si>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</si>
  <si>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</si>
  <si>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</si>
  <si>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</si>
  <si>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</si>
  <si>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</si>
  <si>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</si>
  <si>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</si>
  <si>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</si>
  <si>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</si>
  <si>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</si>
  <si>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</si>
  <si>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</si>
  <si>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</si>
  <si>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</si>
  <si>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</si>
  <si>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</si>
  <si>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</si>
  <si>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</si>
  <si>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</si>
  <si>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</si>
  <si>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</si>
  <si>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</si>
  <si>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0610000</t>
  </si>
  <si>
    <t>кошторисні призначення</t>
  </si>
  <si>
    <t>Забезпечення закладами освіти наданих законодавством повноважень</t>
  </si>
  <si>
    <t>Виконання завдань програми інформатизації закладів освіти</t>
  </si>
  <si>
    <t>Забезпечення виконання програми інформатизації Ніжинської гімназії №2</t>
  </si>
  <si>
    <t>Забезпечення виконання програми інформатизації закладів освіти</t>
  </si>
  <si>
    <t>Програма інформатизації діяльності Управління освіти Ніжинської міської ради Чернігівської області на 2020-2022 роки</t>
  </si>
  <si>
    <t>обсяг видатків на придбання комп’ютерної техніки, мережевого обладнання, оргтехніки, комплектуючих та інше</t>
  </si>
  <si>
    <t>обсяг видатків на оплату послуг для виконання програми інформатизації</t>
  </si>
  <si>
    <t>кількість комп’ютерної техніки, мережевого обладнання, оргтехніки, комплектуючих та інше (КЕКВ 2210,3110)</t>
  </si>
  <si>
    <t>внутрішній облік</t>
  </si>
  <si>
    <t>кількість послуг на виконання програми інформатизації (КЕКВ 2240)</t>
  </si>
  <si>
    <t>середня вартість комп’ютерної техніки, мережевого обладнання, оргтехніки, комплектуючих та інше</t>
  </si>
  <si>
    <t>розрахунок (обсяг видатків/кількість комп’ютерної техніки, мережевого обладнання, оргтехніки, комплектуючих та інше)</t>
  </si>
  <si>
    <t>середня вартість послуг на виконання програми інформатизації</t>
  </si>
  <si>
    <t>рівень виконання придбання обладнання та предметів довгострокового користування та на оплату послуг для виконання програми інформатизації</t>
  </si>
  <si>
    <t>розрахунок (касові видатки на звітний період/плановий обсяг видатків*100)</t>
  </si>
  <si>
    <t>Створення оптимальних умов для задоволення у послугах зв’язку, інформаційних потреб і реалізації прав громадян, закладами освіти на основі формування і використання електронних інформаційних ресурсів і сучасних комп`ютерних технологій</t>
  </si>
  <si>
    <t>0617520</t>
  </si>
  <si>
    <t>Реалізація Національної програми інформатизації</t>
  </si>
  <si>
    <t>7520</t>
  </si>
  <si>
    <t>0460</t>
  </si>
  <si>
    <t>розрахунок (обсяг видатків/кількість послуг на виконання програми інформатизації )</t>
  </si>
  <si>
    <t>Начальник Управління освіти Ніжинської міської ради Чернігівської обл.</t>
  </si>
  <si>
    <t>Валентина ГРАДОБИК</t>
  </si>
  <si>
    <t>Людмила ПИСАРЕНКО</t>
  </si>
  <si>
    <t>Начальник фінансового управління Ніжинської міської ради</t>
  </si>
  <si>
    <t>бюджетної програми місцевого бюджету на 2022  рік</t>
  </si>
  <si>
    <t>Придбання обладнання та предметів довгострокового користування для Ніжинської гімназії №2</t>
  </si>
  <si>
    <t>Програма реалізації громадського бюджету (бюджету участі) Ніжинської терторіальної громади на 2022-2026 роки "Роболабораторія у Ніжинської гімназії №2</t>
  </si>
  <si>
    <t>Конституція України, Бюджетний кодекс України, Закон України "Про державний бюджет України на 2022 рік", "Про освіту", Закон України "Про Національну програму інформатизації" від 04.02.1998 р. №74/98-ВР (зі змінами), "Про інформатизацію" від 02.10.1992 р.N 2657-XII, Накази Державного агенства з питань електронного урядування України "Про затвердження методики визначення залежності бюджетних програм до сфери інформатизації" від 14.05.2009 р. №35 та від 07.05.2020р. №67, Рішення Ніжинської міської ради VIII скликання від 21.12.2021р. №6-18/2021, Рішення Ніжинської міської ради VIII скликання від 21.12.2021р. №7-18/2021, Рішення Ніжинської міської ради VIII скликання від 20.01.2022р. №1-19/2022.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</si>
</sst>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2" fillId="2" borderId="0" xfId="0" applyFont="1" applyFill="1"/>
    <xf numFmtId="4" fontId="2" fillId="2" borderId="0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" fontId="10" fillId="2" borderId="4" xfId="0" applyNumberFormat="1" applyFont="1" applyFill="1" applyBorder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zoomScale="70" zoomScaleNormal="70" zoomScaleSheetLayoutView="70" workbookViewId="0">
      <selection activeCell="AC50" sqref="AC50:AJ5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29" t="s">
        <v>35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</row>
    <row r="2" spans="1:77" ht="15.9" customHeight="1" x14ac:dyDescent="0.25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 x14ac:dyDescent="0.25">
      <c r="AO3" s="67" t="s">
        <v>73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5">
      <c r="AO4" s="130" t="s">
        <v>74</v>
      </c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77" x14ac:dyDescent="0.25">
      <c r="AO5" s="132" t="s">
        <v>20</v>
      </c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</row>
    <row r="6" spans="1:77" ht="7.5" customHeight="1" x14ac:dyDescent="0.25"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</row>
    <row r="7" spans="1:77" ht="13.2" customHeight="1" x14ac:dyDescent="0.25">
      <c r="AO7" s="126">
        <v>44588</v>
      </c>
      <c r="AP7" s="75"/>
      <c r="AQ7" s="75"/>
      <c r="AR7" s="75"/>
      <c r="AS7" s="75"/>
      <c r="AT7" s="75"/>
      <c r="AU7" s="75"/>
      <c r="AV7" s="39" t="s">
        <v>63</v>
      </c>
      <c r="AW7" s="74">
        <v>29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x14ac:dyDescent="0.25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25">
      <c r="A10" s="127" t="s">
        <v>21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</row>
    <row r="11" spans="1:77" ht="15.75" customHeight="1" x14ac:dyDescent="0.25">
      <c r="A11" s="128" t="s">
        <v>105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</row>
    <row r="12" spans="1:77" ht="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5">
      <c r="A13" s="5" t="s">
        <v>53</v>
      </c>
      <c r="B13" s="118" t="s">
        <v>72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6"/>
      <c r="N13" s="125" t="s">
        <v>74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7"/>
      <c r="AU13" s="118" t="s">
        <v>76</v>
      </c>
      <c r="AV13" s="119"/>
      <c r="AW13" s="119"/>
      <c r="AX13" s="119"/>
      <c r="AY13" s="119"/>
      <c r="AZ13" s="119"/>
      <c r="BA13" s="119"/>
      <c r="BB13" s="119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5">
      <c r="A14" s="9"/>
      <c r="B14" s="120" t="s">
        <v>56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9"/>
      <c r="N14" s="123" t="s">
        <v>62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9"/>
      <c r="AU14" s="120" t="s">
        <v>55</v>
      </c>
      <c r="AV14" s="120"/>
      <c r="AW14" s="120"/>
      <c r="AX14" s="120"/>
      <c r="AY14" s="120"/>
      <c r="AZ14" s="120"/>
      <c r="BA14" s="120"/>
      <c r="BB14" s="120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x14ac:dyDescent="0.25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3.95" customHeight="1" x14ac:dyDescent="0.25">
      <c r="A16" s="11" t="s">
        <v>4</v>
      </c>
      <c r="B16" s="118" t="s">
        <v>78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6"/>
      <c r="N16" s="125" t="s">
        <v>74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7"/>
      <c r="AU16" s="118" t="s">
        <v>76</v>
      </c>
      <c r="AV16" s="119"/>
      <c r="AW16" s="119"/>
      <c r="AX16" s="119"/>
      <c r="AY16" s="119"/>
      <c r="AZ16" s="119"/>
      <c r="BA16" s="119"/>
      <c r="BB16" s="119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5">
      <c r="A17" s="15"/>
      <c r="B17" s="120" t="s">
        <v>56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9"/>
      <c r="N17" s="123" t="s">
        <v>61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9"/>
      <c r="AU17" s="120" t="s">
        <v>55</v>
      </c>
      <c r="AV17" s="120"/>
      <c r="AW17" s="120"/>
      <c r="AX17" s="120"/>
      <c r="AY17" s="120"/>
      <c r="AZ17" s="120"/>
      <c r="BA17" s="120"/>
      <c r="BB17" s="120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x14ac:dyDescent="0.25"/>
    <row r="19" spans="1:79" s="8" customFormat="1" ht="14.25" customHeight="1" x14ac:dyDescent="0.25">
      <c r="A19" s="5" t="s">
        <v>54</v>
      </c>
      <c r="B19" s="118" t="s">
        <v>96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N19" s="118" t="s">
        <v>98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2"/>
      <c r="AA19" s="118" t="s">
        <v>99</v>
      </c>
      <c r="AB19" s="119"/>
      <c r="AC19" s="119"/>
      <c r="AD19" s="119"/>
      <c r="AE19" s="119"/>
      <c r="AF19" s="119"/>
      <c r="AG19" s="119"/>
      <c r="AH19" s="119"/>
      <c r="AI19" s="119"/>
      <c r="AJ19" s="12"/>
      <c r="AK19" s="124" t="s">
        <v>97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12"/>
      <c r="BE19" s="118" t="s">
        <v>77</v>
      </c>
      <c r="BF19" s="119"/>
      <c r="BG19" s="119"/>
      <c r="BH19" s="119"/>
      <c r="BI19" s="119"/>
      <c r="BJ19" s="119"/>
      <c r="BK19" s="119"/>
      <c r="BL19" s="119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5">
      <c r="B20" s="120" t="s">
        <v>56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N20" s="120" t="s">
        <v>57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6"/>
      <c r="AA20" s="121" t="s">
        <v>58</v>
      </c>
      <c r="AB20" s="121"/>
      <c r="AC20" s="121"/>
      <c r="AD20" s="121"/>
      <c r="AE20" s="121"/>
      <c r="AF20" s="121"/>
      <c r="AG20" s="121"/>
      <c r="AH20" s="121"/>
      <c r="AI20" s="121"/>
      <c r="AJ20" s="16"/>
      <c r="AK20" s="122" t="s">
        <v>59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6"/>
      <c r="BE20" s="120" t="s">
        <v>60</v>
      </c>
      <c r="BF20" s="120"/>
      <c r="BG20" s="120"/>
      <c r="BH20" s="120"/>
      <c r="BI20" s="120"/>
      <c r="BJ20" s="120"/>
      <c r="BK20" s="120"/>
      <c r="BL20" s="120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4.9" customHeight="1" x14ac:dyDescent="0.25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>
        <f>AS22+I23</f>
        <v>951500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 t="s">
        <v>51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7">
        <v>600000</v>
      </c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" customHeight="1" x14ac:dyDescent="0.25">
      <c r="A23" s="88" t="s">
        <v>22</v>
      </c>
      <c r="B23" s="88"/>
      <c r="C23" s="88"/>
      <c r="D23" s="88"/>
      <c r="E23" s="88"/>
      <c r="F23" s="88"/>
      <c r="G23" s="88"/>
      <c r="H23" s="88"/>
      <c r="I23" s="117">
        <f>AK52</f>
        <v>351500</v>
      </c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88" t="s">
        <v>24</v>
      </c>
      <c r="U23" s="88"/>
      <c r="V23" s="88"/>
      <c r="W23" s="88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25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25">
      <c r="A25" s="99" t="s">
        <v>37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</row>
    <row r="26" spans="1:79" ht="78.75" customHeight="1" x14ac:dyDescent="0.25">
      <c r="A26" s="113" t="s">
        <v>108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5.75" customHeight="1" x14ac:dyDescent="0.25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5">
      <c r="A29" s="108" t="s">
        <v>28</v>
      </c>
      <c r="B29" s="108"/>
      <c r="C29" s="108"/>
      <c r="D29" s="108"/>
      <c r="E29" s="108"/>
      <c r="F29" s="108"/>
      <c r="G29" s="109" t="s">
        <v>40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1"/>
    </row>
    <row r="30" spans="1:79" ht="15.6" hidden="1" x14ac:dyDescent="0.25">
      <c r="A30" s="54">
        <v>1</v>
      </c>
      <c r="B30" s="54"/>
      <c r="C30" s="54"/>
      <c r="D30" s="54"/>
      <c r="E30" s="54"/>
      <c r="F30" s="54"/>
      <c r="G30" s="109">
        <v>2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1"/>
    </row>
    <row r="31" spans="1:79" ht="10.5" hidden="1" customHeight="1" x14ac:dyDescent="0.25">
      <c r="A31" s="43" t="s">
        <v>33</v>
      </c>
      <c r="B31" s="43"/>
      <c r="C31" s="43"/>
      <c r="D31" s="43"/>
      <c r="E31" s="43"/>
      <c r="F31" s="43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49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92" t="s">
        <v>80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5.9" customHeight="1" x14ac:dyDescent="0.25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31.2" customHeight="1" x14ac:dyDescent="0.25">
      <c r="A35" s="112" t="s">
        <v>95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5.75" customHeight="1" x14ac:dyDescent="0.25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5">
      <c r="A38" s="108" t="s">
        <v>28</v>
      </c>
      <c r="B38" s="108"/>
      <c r="C38" s="108"/>
      <c r="D38" s="108"/>
      <c r="E38" s="108"/>
      <c r="F38" s="108"/>
      <c r="G38" s="109" t="s">
        <v>25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1"/>
    </row>
    <row r="39" spans="1:79" ht="15.6" hidden="1" x14ac:dyDescent="0.25">
      <c r="A39" s="54">
        <v>1</v>
      </c>
      <c r="B39" s="54"/>
      <c r="C39" s="54"/>
      <c r="D39" s="54"/>
      <c r="E39" s="54"/>
      <c r="F39" s="54"/>
      <c r="G39" s="109">
        <v>2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1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92" t="s">
        <v>81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79" ht="15.75" customHeight="1" x14ac:dyDescent="0.25">
      <c r="A43" s="88" t="s">
        <v>41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pans="1:79" ht="15" customHeight="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28"/>
      <c r="BB44" s="28"/>
      <c r="BC44" s="28"/>
      <c r="BD44" s="28"/>
      <c r="BE44" s="28"/>
      <c r="BF44" s="28"/>
      <c r="BG44" s="28"/>
      <c r="BH44" s="28"/>
      <c r="BI44" s="29"/>
      <c r="BJ44" s="29"/>
      <c r="BK44" s="29"/>
      <c r="BL44" s="29"/>
    </row>
    <row r="45" spans="1:79" ht="15.9" customHeight="1" x14ac:dyDescent="0.25">
      <c r="A45" s="54" t="s">
        <v>28</v>
      </c>
      <c r="B45" s="54"/>
      <c r="C45" s="54"/>
      <c r="D45" s="55" t="s">
        <v>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7"/>
      <c r="AC45" s="54" t="s">
        <v>29</v>
      </c>
      <c r="AD45" s="54"/>
      <c r="AE45" s="54"/>
      <c r="AF45" s="54"/>
      <c r="AG45" s="54"/>
      <c r="AH45" s="54"/>
      <c r="AI45" s="54"/>
      <c r="AJ45" s="54"/>
      <c r="AK45" s="54" t="s">
        <v>30</v>
      </c>
      <c r="AL45" s="54"/>
      <c r="AM45" s="54"/>
      <c r="AN45" s="54"/>
      <c r="AO45" s="54"/>
      <c r="AP45" s="54"/>
      <c r="AQ45" s="54"/>
      <c r="AR45" s="54"/>
      <c r="AS45" s="54" t="s">
        <v>27</v>
      </c>
      <c r="AT45" s="54"/>
      <c r="AU45" s="54"/>
      <c r="AV45" s="54"/>
      <c r="AW45" s="54"/>
      <c r="AX45" s="54"/>
      <c r="AY45" s="54"/>
      <c r="AZ45" s="54"/>
      <c r="BA45" s="30"/>
      <c r="BB45" s="30"/>
      <c r="BC45" s="30"/>
      <c r="BD45" s="30"/>
      <c r="BE45" s="30"/>
      <c r="BF45" s="30"/>
      <c r="BG45" s="30"/>
      <c r="BH45" s="30"/>
    </row>
    <row r="46" spans="1:79" ht="29.1" customHeight="1" x14ac:dyDescent="0.25">
      <c r="A46" s="54"/>
      <c r="B46" s="54"/>
      <c r="C46" s="54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30"/>
      <c r="BB46" s="30"/>
      <c r="BC46" s="30"/>
      <c r="BD46" s="30"/>
      <c r="BE46" s="30"/>
      <c r="BF46" s="30"/>
      <c r="BG46" s="30"/>
      <c r="BH46" s="30"/>
    </row>
    <row r="47" spans="1:79" ht="15.6" x14ac:dyDescent="0.25">
      <c r="A47" s="54">
        <v>1</v>
      </c>
      <c r="B47" s="54"/>
      <c r="C47" s="54"/>
      <c r="D47" s="61">
        <v>2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30"/>
      <c r="BB47" s="30"/>
      <c r="BC47" s="30"/>
      <c r="BD47" s="30"/>
      <c r="BE47" s="30"/>
      <c r="BF47" s="30"/>
      <c r="BG47" s="30"/>
      <c r="BH47" s="30"/>
    </row>
    <row r="48" spans="1:79" s="33" customFormat="1" ht="12.75" hidden="1" customHeight="1" x14ac:dyDescent="0.25">
      <c r="A48" s="43" t="s">
        <v>6</v>
      </c>
      <c r="B48" s="43"/>
      <c r="C48" s="43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7" t="s">
        <v>10</v>
      </c>
      <c r="AT48" s="77"/>
      <c r="AU48" s="77"/>
      <c r="AV48" s="77"/>
      <c r="AW48" s="77"/>
      <c r="AX48" s="77"/>
      <c r="AY48" s="77"/>
      <c r="AZ48" s="77"/>
      <c r="BA48" s="31"/>
      <c r="BB48" s="32"/>
      <c r="BC48" s="32"/>
      <c r="BD48" s="32"/>
      <c r="BE48" s="32"/>
      <c r="BF48" s="32"/>
      <c r="BG48" s="32"/>
      <c r="BH48" s="32"/>
      <c r="CA48" s="33" t="s">
        <v>13</v>
      </c>
    </row>
    <row r="49" spans="1:79" ht="13.2" customHeight="1" x14ac:dyDescent="0.25">
      <c r="A49" s="43">
        <v>1</v>
      </c>
      <c r="B49" s="43"/>
      <c r="C49" s="43"/>
      <c r="D49" s="92" t="s">
        <v>82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41">
        <f>20000+14200</f>
        <v>34200</v>
      </c>
      <c r="AD49" s="41"/>
      <c r="AE49" s="41"/>
      <c r="AF49" s="41"/>
      <c r="AG49" s="41"/>
      <c r="AH49" s="41"/>
      <c r="AI49" s="41"/>
      <c r="AJ49" s="41"/>
      <c r="AK49" s="41">
        <v>0</v>
      </c>
      <c r="AL49" s="41"/>
      <c r="AM49" s="41"/>
      <c r="AN49" s="41"/>
      <c r="AO49" s="41"/>
      <c r="AP49" s="41"/>
      <c r="AQ49" s="41"/>
      <c r="AR49" s="41"/>
      <c r="AS49" s="95">
        <f>AC49+AK49</f>
        <v>34200</v>
      </c>
      <c r="AT49" s="95"/>
      <c r="AU49" s="95"/>
      <c r="AV49" s="95"/>
      <c r="AW49" s="95"/>
      <c r="AX49" s="95"/>
      <c r="AY49" s="95"/>
      <c r="AZ49" s="95"/>
      <c r="BA49" s="34"/>
      <c r="BB49" s="34"/>
      <c r="BC49" s="34"/>
      <c r="BD49" s="34"/>
      <c r="BE49" s="34"/>
      <c r="BF49" s="34"/>
      <c r="BG49" s="34"/>
      <c r="BH49" s="34"/>
      <c r="CA49" s="1" t="s">
        <v>14</v>
      </c>
    </row>
    <row r="50" spans="1:79" ht="13.2" customHeight="1" x14ac:dyDescent="0.25">
      <c r="A50" s="43">
        <v>2</v>
      </c>
      <c r="B50" s="43"/>
      <c r="C50" s="43"/>
      <c r="D50" s="92" t="s">
        <v>83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41">
        <v>565800</v>
      </c>
      <c r="AD50" s="41"/>
      <c r="AE50" s="41"/>
      <c r="AF50" s="41"/>
      <c r="AG50" s="41"/>
      <c r="AH50" s="41"/>
      <c r="AI50" s="41"/>
      <c r="AJ50" s="41"/>
      <c r="AK50" s="41">
        <v>126500</v>
      </c>
      <c r="AL50" s="41"/>
      <c r="AM50" s="41"/>
      <c r="AN50" s="41"/>
      <c r="AO50" s="41"/>
      <c r="AP50" s="41"/>
      <c r="AQ50" s="41"/>
      <c r="AR50" s="41"/>
      <c r="AS50" s="95">
        <f>AC50+AK50</f>
        <v>692300</v>
      </c>
      <c r="AT50" s="95"/>
      <c r="AU50" s="95"/>
      <c r="AV50" s="95"/>
      <c r="AW50" s="95"/>
      <c r="AX50" s="95"/>
      <c r="AY50" s="95"/>
      <c r="AZ50" s="95"/>
      <c r="BA50" s="34"/>
      <c r="BB50" s="34"/>
      <c r="BC50" s="34"/>
      <c r="BD50" s="34"/>
      <c r="BE50" s="34"/>
      <c r="BF50" s="34"/>
      <c r="BG50" s="34"/>
      <c r="BH50" s="34"/>
    </row>
    <row r="51" spans="1:79" ht="25.5" customHeight="1" x14ac:dyDescent="0.25">
      <c r="A51" s="100">
        <v>3</v>
      </c>
      <c r="B51" s="101"/>
      <c r="C51" s="102"/>
      <c r="D51" s="96" t="s">
        <v>106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C51" s="105">
        <v>0</v>
      </c>
      <c r="AD51" s="106"/>
      <c r="AE51" s="106"/>
      <c r="AF51" s="106"/>
      <c r="AG51" s="106"/>
      <c r="AH51" s="106"/>
      <c r="AI51" s="106"/>
      <c r="AJ51" s="107"/>
      <c r="AK51" s="105">
        <v>225000</v>
      </c>
      <c r="AL51" s="106"/>
      <c r="AM51" s="106"/>
      <c r="AN51" s="106"/>
      <c r="AO51" s="106"/>
      <c r="AP51" s="106"/>
      <c r="AQ51" s="106"/>
      <c r="AR51" s="107"/>
      <c r="AS51" s="105">
        <f>AC51+AK51</f>
        <v>225000</v>
      </c>
      <c r="AT51" s="106"/>
      <c r="AU51" s="106"/>
      <c r="AV51" s="106"/>
      <c r="AW51" s="106"/>
      <c r="AX51" s="106"/>
      <c r="AY51" s="106"/>
      <c r="AZ51" s="107"/>
      <c r="BA51" s="34"/>
      <c r="BB51" s="34"/>
      <c r="BC51" s="34"/>
      <c r="BD51" s="34"/>
      <c r="BE51" s="34"/>
      <c r="BF51" s="34"/>
      <c r="BG51" s="34"/>
      <c r="BH51" s="34"/>
    </row>
    <row r="52" spans="1:79" s="33" customFormat="1" x14ac:dyDescent="0.25">
      <c r="A52" s="48"/>
      <c r="B52" s="48"/>
      <c r="C52" s="48"/>
      <c r="D52" s="89" t="s">
        <v>64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42">
        <f>SUM(AC49:AC50)</f>
        <v>600000</v>
      </c>
      <c r="AD52" s="42"/>
      <c r="AE52" s="42"/>
      <c r="AF52" s="42"/>
      <c r="AG52" s="42"/>
      <c r="AH52" s="42"/>
      <c r="AI52" s="42"/>
      <c r="AJ52" s="42"/>
      <c r="AK52" s="42">
        <f>SUM(AK49:AR51)</f>
        <v>351500</v>
      </c>
      <c r="AL52" s="42"/>
      <c r="AM52" s="42"/>
      <c r="AN52" s="42"/>
      <c r="AO52" s="42"/>
      <c r="AP52" s="42"/>
      <c r="AQ52" s="42"/>
      <c r="AR52" s="42"/>
      <c r="AS52" s="83">
        <f>AC52+AK52</f>
        <v>951500</v>
      </c>
      <c r="AT52" s="83"/>
      <c r="AU52" s="83"/>
      <c r="AV52" s="83"/>
      <c r="AW52" s="83"/>
      <c r="AX52" s="83"/>
      <c r="AY52" s="83"/>
      <c r="AZ52" s="83"/>
      <c r="BA52" s="35"/>
      <c r="BB52" s="35"/>
      <c r="BC52" s="35"/>
      <c r="BD52" s="35"/>
      <c r="BE52" s="35"/>
      <c r="BF52" s="35"/>
      <c r="BG52" s="35"/>
      <c r="BH52" s="35"/>
    </row>
    <row r="53" spans="1:79" x14ac:dyDescent="0.25"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</row>
    <row r="54" spans="1:79" ht="15.75" customHeight="1" x14ac:dyDescent="0.25">
      <c r="A54" s="99" t="s">
        <v>42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</row>
    <row r="55" spans="1:79" ht="15" customHeight="1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79" ht="15.9" customHeight="1" x14ac:dyDescent="0.25">
      <c r="A56" s="54" t="s">
        <v>28</v>
      </c>
      <c r="B56" s="54"/>
      <c r="C56" s="54"/>
      <c r="D56" s="55" t="s">
        <v>34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 t="s">
        <v>29</v>
      </c>
      <c r="AC56" s="54"/>
      <c r="AD56" s="54"/>
      <c r="AE56" s="54"/>
      <c r="AF56" s="54"/>
      <c r="AG56" s="54"/>
      <c r="AH56" s="54"/>
      <c r="AI56" s="54"/>
      <c r="AJ56" s="54" t="s">
        <v>30</v>
      </c>
      <c r="AK56" s="54"/>
      <c r="AL56" s="54"/>
      <c r="AM56" s="54"/>
      <c r="AN56" s="54"/>
      <c r="AO56" s="54"/>
      <c r="AP56" s="54"/>
      <c r="AQ56" s="54"/>
      <c r="AR56" s="54" t="s">
        <v>27</v>
      </c>
      <c r="AS56" s="54"/>
      <c r="AT56" s="54"/>
      <c r="AU56" s="54"/>
      <c r="AV56" s="54"/>
      <c r="AW56" s="54"/>
      <c r="AX56" s="54"/>
      <c r="AY56" s="54"/>
    </row>
    <row r="57" spans="1:79" ht="22.2" customHeight="1" x14ac:dyDescent="0.25">
      <c r="A57" s="54"/>
      <c r="B57" s="54"/>
      <c r="C57" s="54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</row>
    <row r="58" spans="1:79" ht="15.75" customHeight="1" x14ac:dyDescent="0.25">
      <c r="A58" s="54">
        <v>1</v>
      </c>
      <c r="B58" s="54"/>
      <c r="C58" s="54"/>
      <c r="D58" s="61">
        <v>2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54">
        <v>3</v>
      </c>
      <c r="AC58" s="54"/>
      <c r="AD58" s="54"/>
      <c r="AE58" s="54"/>
      <c r="AF58" s="54"/>
      <c r="AG58" s="54"/>
      <c r="AH58" s="54"/>
      <c r="AI58" s="54"/>
      <c r="AJ58" s="54">
        <v>4</v>
      </c>
      <c r="AK58" s="54"/>
      <c r="AL58" s="54"/>
      <c r="AM58" s="54"/>
      <c r="AN58" s="54"/>
      <c r="AO58" s="54"/>
      <c r="AP58" s="54"/>
      <c r="AQ58" s="54"/>
      <c r="AR58" s="54">
        <v>5</v>
      </c>
      <c r="AS58" s="54"/>
      <c r="AT58" s="54"/>
      <c r="AU58" s="54"/>
      <c r="AV58" s="54"/>
      <c r="AW58" s="54"/>
      <c r="AX58" s="54"/>
      <c r="AY58" s="54"/>
    </row>
    <row r="59" spans="1:79" ht="12.75" hidden="1" customHeight="1" x14ac:dyDescent="0.25">
      <c r="A59" s="43" t="s">
        <v>6</v>
      </c>
      <c r="B59" s="43"/>
      <c r="C59" s="43"/>
      <c r="D59" s="84" t="s">
        <v>7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77" t="s">
        <v>8</v>
      </c>
      <c r="AC59" s="77"/>
      <c r="AD59" s="77"/>
      <c r="AE59" s="77"/>
      <c r="AF59" s="77"/>
      <c r="AG59" s="77"/>
      <c r="AH59" s="77"/>
      <c r="AI59" s="77"/>
      <c r="AJ59" s="77" t="s">
        <v>9</v>
      </c>
      <c r="AK59" s="77"/>
      <c r="AL59" s="77"/>
      <c r="AM59" s="77"/>
      <c r="AN59" s="77"/>
      <c r="AO59" s="77"/>
      <c r="AP59" s="77"/>
      <c r="AQ59" s="77"/>
      <c r="AR59" s="77" t="s">
        <v>10</v>
      </c>
      <c r="AS59" s="77"/>
      <c r="AT59" s="77"/>
      <c r="AU59" s="77"/>
      <c r="AV59" s="77"/>
      <c r="AW59" s="77"/>
      <c r="AX59" s="77"/>
      <c r="AY59" s="77"/>
      <c r="CA59" s="1" t="s">
        <v>15</v>
      </c>
    </row>
    <row r="60" spans="1:79" ht="26.4" customHeight="1" x14ac:dyDescent="0.25">
      <c r="A60" s="43">
        <v>1</v>
      </c>
      <c r="B60" s="43"/>
      <c r="C60" s="43"/>
      <c r="D60" s="92" t="s">
        <v>84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41">
        <v>600000</v>
      </c>
      <c r="AC60" s="41"/>
      <c r="AD60" s="41"/>
      <c r="AE60" s="41"/>
      <c r="AF60" s="41"/>
      <c r="AG60" s="41"/>
      <c r="AH60" s="41"/>
      <c r="AI60" s="41"/>
      <c r="AJ60" s="41">
        <v>126500</v>
      </c>
      <c r="AK60" s="41"/>
      <c r="AL60" s="41"/>
      <c r="AM60" s="41"/>
      <c r="AN60" s="41"/>
      <c r="AO60" s="41"/>
      <c r="AP60" s="41"/>
      <c r="AQ60" s="41"/>
      <c r="AR60" s="95">
        <f>AB60+AJ60</f>
        <v>726500</v>
      </c>
      <c r="AS60" s="95"/>
      <c r="AT60" s="95"/>
      <c r="AU60" s="95"/>
      <c r="AV60" s="95"/>
      <c r="AW60" s="95"/>
      <c r="AX60" s="95"/>
      <c r="AY60" s="95"/>
      <c r="CA60" s="1" t="s">
        <v>16</v>
      </c>
    </row>
    <row r="61" spans="1:79" ht="41.25" customHeight="1" x14ac:dyDescent="0.25">
      <c r="A61" s="43">
        <v>2</v>
      </c>
      <c r="B61" s="43"/>
      <c r="C61" s="43"/>
      <c r="D61" s="96" t="s">
        <v>107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41">
        <v>0</v>
      </c>
      <c r="AC61" s="41"/>
      <c r="AD61" s="41"/>
      <c r="AE61" s="41"/>
      <c r="AF61" s="41"/>
      <c r="AG61" s="41"/>
      <c r="AH61" s="41"/>
      <c r="AI61" s="41"/>
      <c r="AJ61" s="41">
        <v>225000</v>
      </c>
      <c r="AK61" s="41"/>
      <c r="AL61" s="41"/>
      <c r="AM61" s="41"/>
      <c r="AN61" s="41"/>
      <c r="AO61" s="41"/>
      <c r="AP61" s="41"/>
      <c r="AQ61" s="41"/>
      <c r="AR61" s="41">
        <f>AB61+AJ61</f>
        <v>225000</v>
      </c>
      <c r="AS61" s="41"/>
      <c r="AT61" s="41"/>
      <c r="AU61" s="41"/>
      <c r="AV61" s="41"/>
      <c r="AW61" s="41"/>
      <c r="AX61" s="41"/>
      <c r="AY61" s="41"/>
    </row>
    <row r="62" spans="1:79" s="33" customFormat="1" ht="12.75" customHeight="1" x14ac:dyDescent="0.25">
      <c r="A62" s="48"/>
      <c r="B62" s="48"/>
      <c r="C62" s="48"/>
      <c r="D62" s="89" t="s">
        <v>27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42">
        <f>SUM(AB60)</f>
        <v>600000</v>
      </c>
      <c r="AC62" s="42"/>
      <c r="AD62" s="42"/>
      <c r="AE62" s="42"/>
      <c r="AF62" s="42"/>
      <c r="AG62" s="42"/>
      <c r="AH62" s="42"/>
      <c r="AI62" s="42"/>
      <c r="AJ62" s="42">
        <f>AJ60+AJ61</f>
        <v>351500</v>
      </c>
      <c r="AK62" s="42"/>
      <c r="AL62" s="42"/>
      <c r="AM62" s="42"/>
      <c r="AN62" s="42"/>
      <c r="AO62" s="42"/>
      <c r="AP62" s="42"/>
      <c r="AQ62" s="42"/>
      <c r="AR62" s="83">
        <f>AB62+AJ62</f>
        <v>951500</v>
      </c>
      <c r="AS62" s="83"/>
      <c r="AT62" s="83"/>
      <c r="AU62" s="83"/>
      <c r="AV62" s="83"/>
      <c r="AW62" s="83"/>
      <c r="AX62" s="83"/>
      <c r="AY62" s="83"/>
    </row>
    <row r="64" spans="1:79" ht="15.75" customHeight="1" x14ac:dyDescent="0.25">
      <c r="A64" s="88" t="s">
        <v>43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</row>
    <row r="65" spans="1:79" ht="30" customHeight="1" x14ac:dyDescent="0.25">
      <c r="A65" s="54" t="s">
        <v>28</v>
      </c>
      <c r="B65" s="54"/>
      <c r="C65" s="54"/>
      <c r="D65" s="54"/>
      <c r="E65" s="54"/>
      <c r="F65" s="54"/>
      <c r="G65" s="61" t="s">
        <v>44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54" t="s">
        <v>2</v>
      </c>
      <c r="AA65" s="54"/>
      <c r="AB65" s="54"/>
      <c r="AC65" s="54"/>
      <c r="AD65" s="54"/>
      <c r="AE65" s="54" t="s">
        <v>1</v>
      </c>
      <c r="AF65" s="54"/>
      <c r="AG65" s="54"/>
      <c r="AH65" s="54"/>
      <c r="AI65" s="54"/>
      <c r="AJ65" s="54"/>
      <c r="AK65" s="54"/>
      <c r="AL65" s="54"/>
      <c r="AM65" s="54"/>
      <c r="AN65" s="54"/>
      <c r="AO65" s="61" t="s">
        <v>29</v>
      </c>
      <c r="AP65" s="62"/>
      <c r="AQ65" s="62"/>
      <c r="AR65" s="62"/>
      <c r="AS65" s="62"/>
      <c r="AT65" s="62"/>
      <c r="AU65" s="62"/>
      <c r="AV65" s="63"/>
      <c r="AW65" s="61" t="s">
        <v>30</v>
      </c>
      <c r="AX65" s="62"/>
      <c r="AY65" s="62"/>
      <c r="AZ65" s="62"/>
      <c r="BA65" s="62"/>
      <c r="BB65" s="62"/>
      <c r="BC65" s="62"/>
      <c r="BD65" s="63"/>
      <c r="BE65" s="61" t="s">
        <v>27</v>
      </c>
      <c r="BF65" s="62"/>
      <c r="BG65" s="62"/>
      <c r="BH65" s="62"/>
      <c r="BI65" s="62"/>
      <c r="BJ65" s="62"/>
      <c r="BK65" s="62"/>
      <c r="BL65" s="63"/>
    </row>
    <row r="66" spans="1:79" ht="15.75" customHeight="1" x14ac:dyDescent="0.25">
      <c r="A66" s="54">
        <v>1</v>
      </c>
      <c r="B66" s="54"/>
      <c r="C66" s="54"/>
      <c r="D66" s="54"/>
      <c r="E66" s="54"/>
      <c r="F66" s="54"/>
      <c r="G66" s="61">
        <v>2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54">
        <v>3</v>
      </c>
      <c r="AA66" s="54"/>
      <c r="AB66" s="54"/>
      <c r="AC66" s="54"/>
      <c r="AD66" s="54"/>
      <c r="AE66" s="54">
        <v>4</v>
      </c>
      <c r="AF66" s="54"/>
      <c r="AG66" s="54"/>
      <c r="AH66" s="54"/>
      <c r="AI66" s="54"/>
      <c r="AJ66" s="54"/>
      <c r="AK66" s="54"/>
      <c r="AL66" s="54"/>
      <c r="AM66" s="54"/>
      <c r="AN66" s="54"/>
      <c r="AO66" s="54">
        <v>5</v>
      </c>
      <c r="AP66" s="54"/>
      <c r="AQ66" s="54"/>
      <c r="AR66" s="54"/>
      <c r="AS66" s="54"/>
      <c r="AT66" s="54"/>
      <c r="AU66" s="54"/>
      <c r="AV66" s="54"/>
      <c r="AW66" s="54">
        <v>6</v>
      </c>
      <c r="AX66" s="54"/>
      <c r="AY66" s="54"/>
      <c r="AZ66" s="54"/>
      <c r="BA66" s="54"/>
      <c r="BB66" s="54"/>
      <c r="BC66" s="54"/>
      <c r="BD66" s="54"/>
      <c r="BE66" s="54">
        <v>7</v>
      </c>
      <c r="BF66" s="54"/>
      <c r="BG66" s="54"/>
      <c r="BH66" s="54"/>
      <c r="BI66" s="54"/>
      <c r="BJ66" s="54"/>
      <c r="BK66" s="54"/>
      <c r="BL66" s="54"/>
    </row>
    <row r="67" spans="1:79" ht="12.75" hidden="1" customHeight="1" x14ac:dyDescent="0.25">
      <c r="A67" s="43" t="s">
        <v>33</v>
      </c>
      <c r="B67" s="43"/>
      <c r="C67" s="43"/>
      <c r="D67" s="43"/>
      <c r="E67" s="43"/>
      <c r="F67" s="43"/>
      <c r="G67" s="84" t="s">
        <v>7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43" t="s">
        <v>19</v>
      </c>
      <c r="AA67" s="43"/>
      <c r="AB67" s="43"/>
      <c r="AC67" s="43"/>
      <c r="AD67" s="43"/>
      <c r="AE67" s="87" t="s">
        <v>32</v>
      </c>
      <c r="AF67" s="87"/>
      <c r="AG67" s="87"/>
      <c r="AH67" s="87"/>
      <c r="AI67" s="87"/>
      <c r="AJ67" s="87"/>
      <c r="AK67" s="87"/>
      <c r="AL67" s="87"/>
      <c r="AM67" s="87"/>
      <c r="AN67" s="84"/>
      <c r="AO67" s="77" t="s">
        <v>8</v>
      </c>
      <c r="AP67" s="77"/>
      <c r="AQ67" s="77"/>
      <c r="AR67" s="77"/>
      <c r="AS67" s="77"/>
      <c r="AT67" s="77"/>
      <c r="AU67" s="77"/>
      <c r="AV67" s="77"/>
      <c r="AW67" s="77" t="s">
        <v>31</v>
      </c>
      <c r="AX67" s="77"/>
      <c r="AY67" s="77"/>
      <c r="AZ67" s="77"/>
      <c r="BA67" s="77"/>
      <c r="BB67" s="77"/>
      <c r="BC67" s="77"/>
      <c r="BD67" s="77"/>
      <c r="BE67" s="77" t="s">
        <v>10</v>
      </c>
      <c r="BF67" s="77"/>
      <c r="BG67" s="77"/>
      <c r="BH67" s="77"/>
      <c r="BI67" s="77"/>
      <c r="BJ67" s="77"/>
      <c r="BK67" s="77"/>
      <c r="BL67" s="77"/>
      <c r="CA67" s="1" t="s">
        <v>17</v>
      </c>
    </row>
    <row r="68" spans="1:79" s="33" customFormat="1" ht="12.75" customHeight="1" x14ac:dyDescent="0.25">
      <c r="A68" s="48">
        <v>0</v>
      </c>
      <c r="B68" s="48"/>
      <c r="C68" s="48"/>
      <c r="D68" s="48"/>
      <c r="E68" s="48"/>
      <c r="F68" s="48"/>
      <c r="G68" s="78" t="s">
        <v>65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0"/>
      <c r="Z68" s="52"/>
      <c r="AA68" s="52"/>
      <c r="AB68" s="52"/>
      <c r="AC68" s="52"/>
      <c r="AD68" s="52"/>
      <c r="AE68" s="81"/>
      <c r="AF68" s="81"/>
      <c r="AG68" s="81"/>
      <c r="AH68" s="81"/>
      <c r="AI68" s="81"/>
      <c r="AJ68" s="81"/>
      <c r="AK68" s="81"/>
      <c r="AL68" s="81"/>
      <c r="AM68" s="81"/>
      <c r="AN68" s="82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>
        <f t="shared" ref="BE68:BE77" si="0">AO68+AW68</f>
        <v>0</v>
      </c>
      <c r="BF68" s="83"/>
      <c r="BG68" s="83"/>
      <c r="BH68" s="83"/>
      <c r="BI68" s="83"/>
      <c r="BJ68" s="83"/>
      <c r="BK68" s="83"/>
      <c r="BL68" s="83"/>
      <c r="CA68" s="33" t="s">
        <v>18</v>
      </c>
    </row>
    <row r="69" spans="1:79" ht="39.6" customHeight="1" x14ac:dyDescent="0.25">
      <c r="A69" s="43">
        <v>1</v>
      </c>
      <c r="B69" s="43"/>
      <c r="C69" s="43"/>
      <c r="D69" s="43"/>
      <c r="E69" s="43"/>
      <c r="F69" s="43"/>
      <c r="G69" s="44" t="s">
        <v>85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7" t="s">
        <v>69</v>
      </c>
      <c r="AA69" s="47"/>
      <c r="AB69" s="47"/>
      <c r="AC69" s="47"/>
      <c r="AD69" s="47"/>
      <c r="AE69" s="44" t="s">
        <v>79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1">
        <v>150000</v>
      </c>
      <c r="AP69" s="41"/>
      <c r="AQ69" s="41"/>
      <c r="AR69" s="41"/>
      <c r="AS69" s="41"/>
      <c r="AT69" s="41"/>
      <c r="AU69" s="41"/>
      <c r="AV69" s="41"/>
      <c r="AW69" s="41">
        <f>AK52</f>
        <v>351500</v>
      </c>
      <c r="AX69" s="41"/>
      <c r="AY69" s="41"/>
      <c r="AZ69" s="41"/>
      <c r="BA69" s="41"/>
      <c r="BB69" s="41"/>
      <c r="BC69" s="41"/>
      <c r="BD69" s="41"/>
      <c r="BE69" s="41">
        <f t="shared" si="0"/>
        <v>501500</v>
      </c>
      <c r="BF69" s="41"/>
      <c r="BG69" s="41"/>
      <c r="BH69" s="41"/>
      <c r="BI69" s="41"/>
      <c r="BJ69" s="41"/>
      <c r="BK69" s="41"/>
      <c r="BL69" s="41"/>
    </row>
    <row r="70" spans="1:79" ht="26.4" customHeight="1" x14ac:dyDescent="0.25">
      <c r="A70" s="43">
        <v>2</v>
      </c>
      <c r="B70" s="43"/>
      <c r="C70" s="43"/>
      <c r="D70" s="43"/>
      <c r="E70" s="43"/>
      <c r="F70" s="43"/>
      <c r="G70" s="44" t="s">
        <v>86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69</v>
      </c>
      <c r="AA70" s="47"/>
      <c r="AB70" s="47"/>
      <c r="AC70" s="47"/>
      <c r="AD70" s="47"/>
      <c r="AE70" s="44" t="s">
        <v>79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1">
        <v>450000</v>
      </c>
      <c r="AP70" s="41"/>
      <c r="AQ70" s="41"/>
      <c r="AR70" s="41"/>
      <c r="AS70" s="41"/>
      <c r="AT70" s="41"/>
      <c r="AU70" s="41"/>
      <c r="AV70" s="41"/>
      <c r="AW70" s="41">
        <v>0</v>
      </c>
      <c r="AX70" s="41"/>
      <c r="AY70" s="41"/>
      <c r="AZ70" s="41"/>
      <c r="BA70" s="41"/>
      <c r="BB70" s="41"/>
      <c r="BC70" s="41"/>
      <c r="BD70" s="41"/>
      <c r="BE70" s="41">
        <f t="shared" si="0"/>
        <v>450000</v>
      </c>
      <c r="BF70" s="41"/>
      <c r="BG70" s="41"/>
      <c r="BH70" s="41"/>
      <c r="BI70" s="41"/>
      <c r="BJ70" s="41"/>
      <c r="BK70" s="41"/>
      <c r="BL70" s="41"/>
    </row>
    <row r="71" spans="1:79" s="33" customFormat="1" ht="12.75" customHeight="1" x14ac:dyDescent="0.25">
      <c r="A71" s="48">
        <v>0</v>
      </c>
      <c r="B71" s="48"/>
      <c r="C71" s="48"/>
      <c r="D71" s="48"/>
      <c r="E71" s="48"/>
      <c r="F71" s="48"/>
      <c r="G71" s="49" t="s">
        <v>67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49"/>
      <c r="AF71" s="50"/>
      <c r="AG71" s="50"/>
      <c r="AH71" s="50"/>
      <c r="AI71" s="50"/>
      <c r="AJ71" s="50"/>
      <c r="AK71" s="50"/>
      <c r="AL71" s="50"/>
      <c r="AM71" s="50"/>
      <c r="AN71" s="51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>
        <f t="shared" si="0"/>
        <v>0</v>
      </c>
      <c r="BF71" s="42"/>
      <c r="BG71" s="42"/>
      <c r="BH71" s="42"/>
      <c r="BI71" s="42"/>
      <c r="BJ71" s="42"/>
      <c r="BK71" s="42"/>
      <c r="BL71" s="42"/>
    </row>
    <row r="72" spans="1:79" ht="26.4" customHeight="1" x14ac:dyDescent="0.25">
      <c r="A72" s="43">
        <v>3</v>
      </c>
      <c r="B72" s="43"/>
      <c r="C72" s="43"/>
      <c r="D72" s="43"/>
      <c r="E72" s="43"/>
      <c r="F72" s="43"/>
      <c r="G72" s="44" t="s">
        <v>87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66</v>
      </c>
      <c r="AA72" s="47"/>
      <c r="AB72" s="47"/>
      <c r="AC72" s="47"/>
      <c r="AD72" s="47"/>
      <c r="AE72" s="44" t="s">
        <v>88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1">
        <v>20</v>
      </c>
      <c r="AP72" s="41"/>
      <c r="AQ72" s="41"/>
      <c r="AR72" s="41"/>
      <c r="AS72" s="41"/>
      <c r="AT72" s="41"/>
      <c r="AU72" s="41"/>
      <c r="AV72" s="41"/>
      <c r="AW72" s="41">
        <f>5+12</f>
        <v>17</v>
      </c>
      <c r="AX72" s="41"/>
      <c r="AY72" s="41"/>
      <c r="AZ72" s="41"/>
      <c r="BA72" s="41"/>
      <c r="BB72" s="41"/>
      <c r="BC72" s="41"/>
      <c r="BD72" s="41"/>
      <c r="BE72" s="41">
        <f t="shared" si="0"/>
        <v>37</v>
      </c>
      <c r="BF72" s="41"/>
      <c r="BG72" s="41"/>
      <c r="BH72" s="41"/>
      <c r="BI72" s="41"/>
      <c r="BJ72" s="41"/>
      <c r="BK72" s="41"/>
      <c r="BL72" s="41"/>
    </row>
    <row r="73" spans="1:79" ht="26.4" customHeight="1" x14ac:dyDescent="0.25">
      <c r="A73" s="43">
        <v>4</v>
      </c>
      <c r="B73" s="43"/>
      <c r="C73" s="43"/>
      <c r="D73" s="43"/>
      <c r="E73" s="43"/>
      <c r="F73" s="43"/>
      <c r="G73" s="44" t="s">
        <v>89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 t="s">
        <v>66</v>
      </c>
      <c r="AA73" s="47"/>
      <c r="AB73" s="47"/>
      <c r="AC73" s="47"/>
      <c r="AD73" s="47"/>
      <c r="AE73" s="44" t="s">
        <v>88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1">
        <v>500</v>
      </c>
      <c r="AP73" s="41"/>
      <c r="AQ73" s="41"/>
      <c r="AR73" s="41"/>
      <c r="AS73" s="41"/>
      <c r="AT73" s="41"/>
      <c r="AU73" s="41"/>
      <c r="AV73" s="41"/>
      <c r="AW73" s="41">
        <v>0</v>
      </c>
      <c r="AX73" s="41"/>
      <c r="AY73" s="41"/>
      <c r="AZ73" s="41"/>
      <c r="BA73" s="41"/>
      <c r="BB73" s="41"/>
      <c r="BC73" s="41"/>
      <c r="BD73" s="41"/>
      <c r="BE73" s="41">
        <f t="shared" si="0"/>
        <v>500</v>
      </c>
      <c r="BF73" s="41"/>
      <c r="BG73" s="41"/>
      <c r="BH73" s="41"/>
      <c r="BI73" s="41"/>
      <c r="BJ73" s="41"/>
      <c r="BK73" s="41"/>
      <c r="BL73" s="41"/>
    </row>
    <row r="74" spans="1:79" s="33" customFormat="1" ht="12.75" customHeight="1" x14ac:dyDescent="0.25">
      <c r="A74" s="48">
        <v>0</v>
      </c>
      <c r="B74" s="48"/>
      <c r="C74" s="48"/>
      <c r="D74" s="48"/>
      <c r="E74" s="48"/>
      <c r="F74" s="48"/>
      <c r="G74" s="49" t="s">
        <v>68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49"/>
      <c r="AF74" s="50"/>
      <c r="AG74" s="50"/>
      <c r="AH74" s="50"/>
      <c r="AI74" s="50"/>
      <c r="AJ74" s="50"/>
      <c r="AK74" s="50"/>
      <c r="AL74" s="50"/>
      <c r="AM74" s="50"/>
      <c r="AN74" s="51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>
        <f t="shared" si="0"/>
        <v>0</v>
      </c>
      <c r="BF74" s="42"/>
      <c r="BG74" s="42"/>
      <c r="BH74" s="42"/>
      <c r="BI74" s="42"/>
      <c r="BJ74" s="42"/>
      <c r="BK74" s="42"/>
      <c r="BL74" s="42"/>
    </row>
    <row r="75" spans="1:79" ht="64.8" customHeight="1" x14ac:dyDescent="0.25">
      <c r="A75" s="43">
        <v>5</v>
      </c>
      <c r="B75" s="43"/>
      <c r="C75" s="43"/>
      <c r="D75" s="43"/>
      <c r="E75" s="43"/>
      <c r="F75" s="43"/>
      <c r="G75" s="44" t="s">
        <v>90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69</v>
      </c>
      <c r="AA75" s="47"/>
      <c r="AB75" s="47"/>
      <c r="AC75" s="47"/>
      <c r="AD75" s="47"/>
      <c r="AE75" s="44" t="s">
        <v>91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1">
        <f>AO69/AO72</f>
        <v>7500</v>
      </c>
      <c r="AP75" s="41"/>
      <c r="AQ75" s="41"/>
      <c r="AR75" s="41"/>
      <c r="AS75" s="41"/>
      <c r="AT75" s="41"/>
      <c r="AU75" s="41"/>
      <c r="AV75" s="41"/>
      <c r="AW75" s="41">
        <f>AW69/AW72</f>
        <v>20676.470588235294</v>
      </c>
      <c r="AX75" s="41"/>
      <c r="AY75" s="41"/>
      <c r="AZ75" s="41"/>
      <c r="BA75" s="41"/>
      <c r="BB75" s="41"/>
      <c r="BC75" s="41"/>
      <c r="BD75" s="41"/>
      <c r="BE75" s="41">
        <f t="shared" si="0"/>
        <v>28176.470588235294</v>
      </c>
      <c r="BF75" s="41"/>
      <c r="BG75" s="41"/>
      <c r="BH75" s="41"/>
      <c r="BI75" s="41"/>
      <c r="BJ75" s="41"/>
      <c r="BK75" s="41"/>
      <c r="BL75" s="41"/>
    </row>
    <row r="76" spans="1:79" ht="52.95" customHeight="1" x14ac:dyDescent="0.25">
      <c r="A76" s="43">
        <v>6</v>
      </c>
      <c r="B76" s="43"/>
      <c r="C76" s="43"/>
      <c r="D76" s="43"/>
      <c r="E76" s="43"/>
      <c r="F76" s="43"/>
      <c r="G76" s="44" t="s">
        <v>92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7" t="s">
        <v>69</v>
      </c>
      <c r="AA76" s="47"/>
      <c r="AB76" s="47"/>
      <c r="AC76" s="47"/>
      <c r="AD76" s="47"/>
      <c r="AE76" s="44" t="s">
        <v>100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41">
        <f>AO70/AO73</f>
        <v>900</v>
      </c>
      <c r="AP76" s="41"/>
      <c r="AQ76" s="41"/>
      <c r="AR76" s="41"/>
      <c r="AS76" s="41"/>
      <c r="AT76" s="41"/>
      <c r="AU76" s="41"/>
      <c r="AV76" s="41"/>
      <c r="AW76" s="41">
        <v>0</v>
      </c>
      <c r="AX76" s="41"/>
      <c r="AY76" s="41"/>
      <c r="AZ76" s="41"/>
      <c r="BA76" s="41"/>
      <c r="BB76" s="41"/>
      <c r="BC76" s="41"/>
      <c r="BD76" s="41"/>
      <c r="BE76" s="41">
        <f t="shared" si="0"/>
        <v>900</v>
      </c>
      <c r="BF76" s="41"/>
      <c r="BG76" s="41"/>
      <c r="BH76" s="41"/>
      <c r="BI76" s="41"/>
      <c r="BJ76" s="41"/>
      <c r="BK76" s="41"/>
      <c r="BL76" s="41"/>
    </row>
    <row r="77" spans="1:79" s="33" customFormat="1" ht="12.75" customHeight="1" x14ac:dyDescent="0.25">
      <c r="A77" s="48">
        <v>0</v>
      </c>
      <c r="B77" s="48"/>
      <c r="C77" s="48"/>
      <c r="D77" s="48"/>
      <c r="E77" s="48"/>
      <c r="F77" s="48"/>
      <c r="G77" s="49" t="s">
        <v>70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2"/>
      <c r="AA77" s="52"/>
      <c r="AB77" s="52"/>
      <c r="AC77" s="52"/>
      <c r="AD77" s="52"/>
      <c r="AE77" s="49"/>
      <c r="AF77" s="50"/>
      <c r="AG77" s="50"/>
      <c r="AH77" s="50"/>
      <c r="AI77" s="50"/>
      <c r="AJ77" s="50"/>
      <c r="AK77" s="50"/>
      <c r="AL77" s="50"/>
      <c r="AM77" s="50"/>
      <c r="AN77" s="51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>
        <f t="shared" si="0"/>
        <v>0</v>
      </c>
      <c r="BF77" s="42"/>
      <c r="BG77" s="42"/>
      <c r="BH77" s="42"/>
      <c r="BI77" s="42"/>
      <c r="BJ77" s="42"/>
      <c r="BK77" s="42"/>
      <c r="BL77" s="42"/>
    </row>
    <row r="78" spans="1:79" ht="39.6" customHeight="1" x14ac:dyDescent="0.25">
      <c r="A78" s="43">
        <v>7</v>
      </c>
      <c r="B78" s="43"/>
      <c r="C78" s="43"/>
      <c r="D78" s="43"/>
      <c r="E78" s="43"/>
      <c r="F78" s="43"/>
      <c r="G78" s="44" t="s">
        <v>93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7" t="s">
        <v>71</v>
      </c>
      <c r="AA78" s="47"/>
      <c r="AB78" s="47"/>
      <c r="AC78" s="47"/>
      <c r="AD78" s="47"/>
      <c r="AE78" s="44" t="s">
        <v>94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41">
        <v>100</v>
      </c>
      <c r="AP78" s="41"/>
      <c r="AQ78" s="41"/>
      <c r="AR78" s="41"/>
      <c r="AS78" s="41"/>
      <c r="AT78" s="41"/>
      <c r="AU78" s="41"/>
      <c r="AV78" s="41"/>
      <c r="AW78" s="41">
        <v>100</v>
      </c>
      <c r="AX78" s="41"/>
      <c r="AY78" s="41"/>
      <c r="AZ78" s="41"/>
      <c r="BA78" s="41"/>
      <c r="BB78" s="41"/>
      <c r="BC78" s="41"/>
      <c r="BD78" s="41"/>
      <c r="BE78" s="41">
        <v>100</v>
      </c>
      <c r="BF78" s="41"/>
      <c r="BG78" s="41"/>
      <c r="BH78" s="41"/>
      <c r="BI78" s="41"/>
      <c r="BJ78" s="41"/>
      <c r="BK78" s="41"/>
      <c r="BL78" s="41"/>
    </row>
    <row r="79" spans="1:79" x14ac:dyDescent="0.25"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</row>
    <row r="80" spans="1:79" ht="10.8" customHeight="1" x14ac:dyDescent="0.25"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</row>
    <row r="81" spans="1:64" ht="31.2" customHeight="1" x14ac:dyDescent="0.25">
      <c r="A81" s="70" t="s">
        <v>101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36"/>
      <c r="AO81" s="74" t="s">
        <v>102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39"/>
      <c r="BI81" s="39"/>
      <c r="BJ81" s="39"/>
      <c r="BK81" s="39"/>
      <c r="BL81" s="39"/>
    </row>
    <row r="82" spans="1:64" x14ac:dyDescent="0.25">
      <c r="W82" s="66" t="s">
        <v>5</v>
      </c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O82" s="66" t="s">
        <v>52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64" ht="15.75" customHeight="1" x14ac:dyDescent="0.25">
      <c r="A83" s="76" t="s">
        <v>3</v>
      </c>
      <c r="B83" s="76"/>
      <c r="C83" s="76"/>
      <c r="D83" s="76"/>
      <c r="E83" s="76"/>
      <c r="F83" s="76"/>
    </row>
    <row r="84" spans="1:64" ht="13.2" customHeight="1" x14ac:dyDescent="0.25">
      <c r="A84" s="67" t="s">
        <v>75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</row>
    <row r="85" spans="1:64" x14ac:dyDescent="0.25">
      <c r="A85" s="69" t="s">
        <v>47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</row>
    <row r="86" spans="1:64" ht="10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64" ht="31.95" customHeight="1" x14ac:dyDescent="0.25">
      <c r="A87" s="70" t="s">
        <v>104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36"/>
      <c r="AO87" s="73" t="s">
        <v>103</v>
      </c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</row>
    <row r="88" spans="1:64" x14ac:dyDescent="0.25">
      <c r="W88" s="66" t="s">
        <v>5</v>
      </c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O88" s="66" t="s">
        <v>52</v>
      </c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64" x14ac:dyDescent="0.25">
      <c r="A89" s="64">
        <v>44588</v>
      </c>
      <c r="B89" s="65"/>
      <c r="C89" s="65"/>
      <c r="D89" s="65"/>
      <c r="E89" s="65"/>
      <c r="F89" s="65"/>
      <c r="G89" s="65"/>
      <c r="H89" s="65"/>
    </row>
    <row r="90" spans="1:64" x14ac:dyDescent="0.25">
      <c r="A90" s="66" t="s">
        <v>45</v>
      </c>
      <c r="B90" s="66"/>
      <c r="C90" s="66"/>
      <c r="D90" s="66"/>
      <c r="E90" s="66"/>
      <c r="F90" s="66"/>
      <c r="G90" s="66"/>
      <c r="H90" s="66"/>
      <c r="I90" s="37"/>
      <c r="J90" s="37"/>
      <c r="K90" s="37"/>
      <c r="L90" s="37"/>
      <c r="M90" s="37"/>
      <c r="N90" s="37"/>
      <c r="O90" s="37"/>
      <c r="P90" s="37"/>
      <c r="Q90" s="37"/>
    </row>
    <row r="91" spans="1:64" x14ac:dyDescent="0.25">
      <c r="A91" s="38" t="s">
        <v>46</v>
      </c>
    </row>
  </sheetData>
  <mergeCells count="24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S50:AZ50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64:BL64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2:C62"/>
    <mergeCell ref="D62:AA62"/>
    <mergeCell ref="AB62:AI62"/>
    <mergeCell ref="AJ62:AQ62"/>
    <mergeCell ref="AR62:AY62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1:V81"/>
    <mergeCell ref="W81:AM81"/>
    <mergeCell ref="AO81:BG81"/>
    <mergeCell ref="W82:AM82"/>
    <mergeCell ref="AO82:BG82"/>
    <mergeCell ref="A83:F8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2:F72"/>
    <mergeCell ref="G72:Y72"/>
    <mergeCell ref="Z72:AD72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55:AY55"/>
    <mergeCell ref="A56:C57"/>
    <mergeCell ref="D56:AA57"/>
    <mergeCell ref="AB56:AI57"/>
    <mergeCell ref="AJ56:AQ57"/>
    <mergeCell ref="AR56:AY5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5:BL65"/>
    <mergeCell ref="A66:F66"/>
    <mergeCell ref="G66:Y66"/>
    <mergeCell ref="Z66:AD66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J61:AQ61"/>
    <mergeCell ref="AR61:AY61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</mergeCells>
  <conditionalFormatting sqref="G68:L68">
    <cfRule type="cellIs" dxfId="24" priority="26" stopIfTrue="1" operator="equal">
      <formula>$G67</formula>
    </cfRule>
  </conditionalFormatting>
  <conditionalFormatting sqref="D49">
    <cfRule type="cellIs" dxfId="23" priority="27" stopIfTrue="1" operator="equal">
      <formula>$D48</formula>
    </cfRule>
  </conditionalFormatting>
  <conditionalFormatting sqref="A68:F68">
    <cfRule type="cellIs" dxfId="22" priority="28" stopIfTrue="1" operator="equal">
      <formula>0</formula>
    </cfRule>
  </conditionalFormatting>
  <conditionalFormatting sqref="D50:D51">
    <cfRule type="cellIs" dxfId="21" priority="25" stopIfTrue="1" operator="equal">
      <formula>$D49</formula>
    </cfRule>
  </conditionalFormatting>
  <conditionalFormatting sqref="D52">
    <cfRule type="cellIs" dxfId="20" priority="24" stopIfTrue="1" operator="equal">
      <formula>$D50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8" fitToHeight="500" orientation="landscape" r:id="rId1"/>
  <headerFooter alignWithMargins="0"/>
  <rowBreaks count="1" manualBreakCount="1">
    <brk id="4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КПК0617520</vt:lpstr>
      <vt:lpstr>КПК0617520!Область_печати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2022-01-27T10:50:59Z</cp:lastPrinted>
  <dcterms:created xsi:type="dcterms:W3CDTF">2016-08-15T09:54:21Z</dcterms:created>
  <dcterms:modified xsi:type="dcterms:W3CDTF">2022-01-28T12:35:41Z</dcterms:modified>
</cp:coreProperties>
</file>