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5570" windowHeight="11580"/>
  </bookViews>
  <sheets>
    <sheet name="КПК0611182" sheetId="6" r:id="rId1"/>
  </sheets>
  <definedNames>
    <definedName name="_xlnm.Print_Area" localSheetId="0">КПК0611182!$A$1:$BM$101</definedName>
  </definedNames>
  <calcPr calcId="144525"/>
</workbook>
</file>

<file path=xl/calcChain.xml><?xml version="1.0" encoding="utf-8"?>
<calcChain xmlns="http://schemas.openxmlformats.org/spreadsheetml/2006/main">
  <c r="AO72" i="6" l="1"/>
  <c r="AC50" i="6"/>
  <c r="AC49" i="6"/>
  <c r="AS22" i="6"/>
  <c r="AW85" i="6" l="1"/>
  <c r="BE81" i="6"/>
  <c r="AW73" i="6" l="1"/>
  <c r="I23" i="6"/>
  <c r="AK49" i="6"/>
  <c r="AO70" i="6" l="1"/>
  <c r="AO71" i="6"/>
  <c r="AO84" i="6" l="1"/>
  <c r="BE82" i="6"/>
  <c r="BE69" i="6"/>
  <c r="BE83" i="6" l="1"/>
  <c r="BE84" i="6"/>
  <c r="BE75" i="6" l="1"/>
  <c r="BE76" i="6"/>
  <c r="BE77" i="6"/>
  <c r="BE71" i="6" l="1"/>
  <c r="BE87" i="6" l="1"/>
  <c r="BE73" i="6"/>
  <c r="BE85" i="6" l="1"/>
  <c r="BE79" i="6"/>
  <c r="BE80" i="6"/>
  <c r="BE70" i="6"/>
  <c r="BE72" i="6"/>
  <c r="AS50" i="6" l="1"/>
  <c r="AK51" i="6"/>
  <c r="AB60" i="6"/>
  <c r="AJ60" i="6"/>
  <c r="BE66" i="6"/>
  <c r="BE68" i="6"/>
  <c r="AR60" i="6" l="1"/>
  <c r="AC51" i="6"/>
  <c r="AS51" i="6" s="1"/>
  <c r="U22" i="6" l="1"/>
  <c r="BE88" i="6" l="1"/>
  <c r="BE78" i="6"/>
  <c r="BE74" i="6"/>
  <c r="AS49" i="6"/>
</calcChain>
</file>

<file path=xl/sharedStrings.xml><?xml version="1.0" encoding="utf-8"?>
<sst xmlns="http://schemas.openxmlformats.org/spreadsheetml/2006/main" count="178" uniqueCount="117">
  <si>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</si>
  <si>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</si>
  <si>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</si>
  <si>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</si>
  <si>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</si>
  <si>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</si>
  <si>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</si>
  <si>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</si>
  <si>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</si>
  <si>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</si>
  <si>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</si>
  <si>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</si>
  <si>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</si>
  <si>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</si>
  <si>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</si>
  <si>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</si>
  <si>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</si>
  <si>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</si>
  <si>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</si>
  <si>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</si>
  <si>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</si>
  <si>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</si>
  <si>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</si>
  <si>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</si>
  <si>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</si>
  <si>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</si>
  <si>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</si>
  <si>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</si>
  <si>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</si>
  <si>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</si>
  <si>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</si>
  <si>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</si>
  <si>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</si>
  <si>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</si>
  <si>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</si>
  <si>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</si>
  <si>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</si>
  <si>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</si>
  <si>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</si>
  <si>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</si>
  <si>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</si>
  <si>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</si>
  <si>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</si>
  <si>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</si>
  <si>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</si>
  <si>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</si>
  <si>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</si>
  <si>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</si>
  <si>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</si>
  <si>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</si>
  <si>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</si>
  <si>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</si>
  <si>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</si>
  <si>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</si>
  <si>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</si>
  <si>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</si>
  <si>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</si>
  <si>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</si>
  <si>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</si>
  <si>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</si>
  <si>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</si>
  <si>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</si>
  <si>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</si>
  <si>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</si>
  <si>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</si>
  <si>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</si>
  <si>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</si>
  <si>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</si>
  <si>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</si>
  <si>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</si>
  <si>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</si>
  <si>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</si>
  <si>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</si>
  <si>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</si>
  <si>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</si>
  <si>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</si>
  <si>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</si>
  <si>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</si>
  <si>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</si>
  <si>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</si>
  <si>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</si>
  <si>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</si>
  <si>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</si>
  <si>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розрахунок</t>
  </si>
  <si>
    <t>рішення сесії</t>
  </si>
  <si>
    <t>Начальник Управління освіти Ніжинської міської ради Чернігівської обл.</t>
  </si>
  <si>
    <t>Валентина ГРАДОБИК</t>
  </si>
  <si>
    <t>хлопчиків</t>
  </si>
  <si>
    <t>дівчаток</t>
  </si>
  <si>
    <t>Людмила ПИСАРЕНКО</t>
  </si>
  <si>
    <t>Начальник фінансового управління Ніжинської міської ради</t>
  </si>
  <si>
    <t>Забезпечення надання послуг з загальної середньої освіти в закладах загальної середньої освіти дівчаткам та хлопчикам</t>
  </si>
  <si>
    <t>0611182</t>
  </si>
  <si>
    <t>1182</t>
  </si>
  <si>
    <t>0990</t>
  </si>
  <si>
    <t xml:space="preserve"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  </t>
  </si>
  <si>
    <t>Реалізація Концепції державної політики у сфері реформування загальної середньої освіти "Нова українська школа"</t>
  </si>
  <si>
    <t>Забезпечити виконання заходів, що реалізуються за рахунок коштів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</si>
  <si>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Забезпечити виконання заходів, що реалізуються за рахунок коштів субвенції з державного бюджету місцевим бюджетам на забезпечення якісної, сучасної та доступної загальної середньої освіти "Нова українська школа""в гімназії №2</t>
  </si>
  <si>
    <t>обсяг видатків на закупівлю засобів навчання та обладнання для навчальних кабінетів початкової школи</t>
  </si>
  <si>
    <t>кошторис</t>
  </si>
  <si>
    <t>обсяг видатків на підвищення кваліфікації педагогічних працівників та проведення супервізії</t>
  </si>
  <si>
    <t>кількість учнів в перших класах, з них :</t>
  </si>
  <si>
    <t>рівень виконання заходів за рахунок субвенції на забезпечення якісної, сучасної та доступної загальної середньої освіти "Нова українська школа"</t>
  </si>
  <si>
    <t>обсяг видатків на придбання предметів та обладнання довгострокового вжитку</t>
  </si>
  <si>
    <t>рівень виконання заходів за рахунок субвенції на придбання предметів та обладнання довгострокового вжитку</t>
  </si>
  <si>
    <t>обсяг видатків на закупівлю засобів навчання та обладнання для навчальних кабінетів для ЗЗСО №10</t>
  </si>
  <si>
    <t>середня вартість утримання одного учня в перших класах ЗЗСО</t>
  </si>
  <si>
    <t>кількість закладів ЗЗСО в яких впроваджено  "Нова українська школа"</t>
  </si>
  <si>
    <t xml:space="preserve">учні-учасники проєкту всеукраїнського рівня по впровадженню державного стандарту базової середньої освіти в ЗСЗО№10 </t>
  </si>
  <si>
    <t xml:space="preserve"> класи-учасники проєкту всеукраїнського рівня по впровадженню державного стандарту базової середньої освіти  в ЗСЗО№10</t>
  </si>
  <si>
    <t xml:space="preserve">середня вартість утримання одного учня пілотних класах в ЗЗСО №10 </t>
  </si>
  <si>
    <t>середні витрати  на утримання одного першого класу НУШ за рахунок субвенції</t>
  </si>
  <si>
    <t>кількість перших класів для яких придбано предмети та обладнання довгострокового користування</t>
  </si>
  <si>
    <t>розрахунок  (обсяги фінансування /кількість перших класів для яких придбано предмети та обладнання довгострокового користування)</t>
  </si>
  <si>
    <t>кількість перших класів, яким надається субвенція по проекту "Нова українська школа"</t>
  </si>
  <si>
    <t>Конституція України, Бюджетний кодекс України, Закон України «Про Державний бюджет України на 2021 рік», «Про освіту», «Про загальну середню освіту», Наказ Міністерства Фінансів України від 26.08.2014 № 836 "Про деякі питання  запровадження програмно - цільового методу складання та виконання місцевих бюджетів", Постанова  КМУ від 04.04.2018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 (зі змінами), Рішення Ніжинської міської ради VIII скликання від 19.08.2021р. №11-12/2021, Рішення Ніжинської міської ради VIII скликання від 23.11.2021р. №8-16/2021, Розпорядження міського голови від 28.12.2021р. №354.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</si>
</sst>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14" fillId="0" borderId="4" xfId="0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5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left" vertical="top" wrapText="1"/>
    </xf>
    <xf numFmtId="0" fontId="2" fillId="0" borderId="10" xfId="0" applyNumberFormat="1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top" wrapText="1"/>
    </xf>
    <xf numFmtId="0" fontId="2" fillId="0" borderId="10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top" wrapText="1"/>
    </xf>
    <xf numFmtId="0" fontId="8" fillId="0" borderId="10" xfId="0" applyNumberFormat="1" applyFont="1" applyFill="1" applyBorder="1" applyAlignment="1">
      <alignment horizontal="center" vertical="top" wrapText="1"/>
    </xf>
    <xf numFmtId="4" fontId="8" fillId="0" borderId="9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0" fillId="0" borderId="0" xfId="0" applyFill="1" applyAlignment="1">
      <alignment horizontal="left" vertical="top" wrapText="1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 applyFill="1"/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7C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view="pageBreakPreview" topLeftCell="A84" zoomScale="70" zoomScaleNormal="70" zoomScaleSheetLayoutView="70" workbookViewId="0">
      <selection activeCell="AW83" sqref="AW83:BD83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35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0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74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75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20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3.15" customHeight="1" x14ac:dyDescent="0.2">
      <c r="AO7" s="10">
        <v>44560</v>
      </c>
      <c r="AP7" s="5"/>
      <c r="AQ7" s="5"/>
      <c r="AR7" s="5"/>
      <c r="AS7" s="5"/>
      <c r="AT7" s="5"/>
      <c r="AU7" s="5"/>
      <c r="AV7" s="1" t="s">
        <v>63</v>
      </c>
      <c r="AW7" s="11">
        <v>182</v>
      </c>
      <c r="AX7" s="12"/>
      <c r="AY7" s="12"/>
      <c r="AZ7" s="12"/>
      <c r="BA7" s="12"/>
      <c r="BB7" s="12"/>
      <c r="BC7" s="12"/>
      <c r="BD7" s="12"/>
      <c r="BE7" s="12"/>
      <c r="BF7" s="12"/>
    </row>
    <row r="8" spans="1:77" x14ac:dyDescent="0.2">
      <c r="AO8" s="13"/>
      <c r="AP8" s="13"/>
      <c r="AQ8" s="13"/>
      <c r="AR8" s="13"/>
      <c r="AS8" s="13"/>
      <c r="AT8" s="13"/>
      <c r="AU8" s="13"/>
      <c r="AW8" s="14"/>
      <c r="AX8" s="14"/>
      <c r="AY8" s="14"/>
      <c r="AZ8" s="14"/>
      <c r="BA8" s="14"/>
      <c r="BB8" s="14"/>
      <c r="BC8" s="14"/>
      <c r="BD8" s="14"/>
      <c r="BE8" s="14"/>
      <c r="BF8" s="14"/>
    </row>
    <row r="10" spans="1:77" ht="15.75" customHeight="1" x14ac:dyDescent="0.2">
      <c r="A10" s="15" t="s">
        <v>21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</row>
    <row r="11" spans="1:77" ht="15.75" customHeight="1" x14ac:dyDescent="0.2">
      <c r="A11" s="15" t="s">
        <v>79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</row>
    <row r="12" spans="1:77" ht="6" customHeight="1" x14ac:dyDescent="0.2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</row>
    <row r="13" spans="1:77" s="23" customFormat="1" ht="14.25" customHeight="1" x14ac:dyDescent="0.2">
      <c r="A13" s="17" t="s">
        <v>53</v>
      </c>
      <c r="B13" s="18" t="s">
        <v>73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0"/>
      <c r="N13" s="21" t="s">
        <v>75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2"/>
      <c r="AU13" s="18" t="s">
        <v>77</v>
      </c>
      <c r="AV13" s="19"/>
      <c r="AW13" s="19"/>
      <c r="AX13" s="19"/>
      <c r="AY13" s="19"/>
      <c r="AZ13" s="19"/>
      <c r="BA13" s="19"/>
      <c r="BB13" s="19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</row>
    <row r="14" spans="1:77" s="23" customFormat="1" ht="24" customHeight="1" x14ac:dyDescent="0.2">
      <c r="A14" s="24"/>
      <c r="B14" s="25" t="s">
        <v>56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4"/>
      <c r="N14" s="26" t="s">
        <v>62</v>
      </c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4"/>
      <c r="AU14" s="25" t="s">
        <v>55</v>
      </c>
      <c r="AV14" s="25"/>
      <c r="AW14" s="25"/>
      <c r="AX14" s="25"/>
      <c r="AY14" s="25"/>
      <c r="AZ14" s="25"/>
      <c r="BA14" s="25"/>
      <c r="BB14" s="25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</row>
    <row r="15" spans="1:77" s="23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s="23" customFormat="1" ht="13.9" customHeight="1" x14ac:dyDescent="0.2">
      <c r="A16" s="28" t="s">
        <v>4</v>
      </c>
      <c r="B16" s="18" t="s">
        <v>80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0"/>
      <c r="N16" s="21" t="s">
        <v>75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2"/>
      <c r="AU16" s="18" t="s">
        <v>77</v>
      </c>
      <c r="AV16" s="19"/>
      <c r="AW16" s="19"/>
      <c r="AX16" s="19"/>
      <c r="AY16" s="19"/>
      <c r="AZ16" s="19"/>
      <c r="BA16" s="19"/>
      <c r="BB16" s="19"/>
      <c r="BC16" s="29"/>
      <c r="BD16" s="29"/>
      <c r="BE16" s="29"/>
      <c r="BF16" s="29"/>
      <c r="BG16" s="29"/>
      <c r="BH16" s="29"/>
      <c r="BI16" s="29"/>
      <c r="BJ16" s="29"/>
      <c r="BK16" s="29"/>
      <c r="BL16" s="30"/>
      <c r="BM16" s="31"/>
      <c r="BN16" s="31"/>
      <c r="BO16" s="31"/>
      <c r="BP16" s="29"/>
      <c r="BQ16" s="29"/>
      <c r="BR16" s="29"/>
      <c r="BS16" s="29"/>
      <c r="BT16" s="29"/>
      <c r="BU16" s="29"/>
      <c r="BV16" s="29"/>
      <c r="BW16" s="29"/>
    </row>
    <row r="17" spans="1:79" s="23" customFormat="1" ht="24" customHeight="1" x14ac:dyDescent="0.2">
      <c r="A17" s="32"/>
      <c r="B17" s="25" t="s">
        <v>56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4"/>
      <c r="N17" s="26" t="s">
        <v>61</v>
      </c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4"/>
      <c r="AU17" s="25" t="s">
        <v>55</v>
      </c>
      <c r="AV17" s="25"/>
      <c r="AW17" s="25"/>
      <c r="AX17" s="25"/>
      <c r="AY17" s="25"/>
      <c r="AZ17" s="25"/>
      <c r="BA17" s="25"/>
      <c r="BB17" s="25"/>
      <c r="BC17" s="33"/>
      <c r="BD17" s="33"/>
      <c r="BE17" s="33"/>
      <c r="BF17" s="33"/>
      <c r="BG17" s="33"/>
      <c r="BH17" s="33"/>
      <c r="BI17" s="33"/>
      <c r="BJ17" s="33"/>
      <c r="BK17" s="34"/>
      <c r="BL17" s="33"/>
      <c r="BM17" s="31"/>
      <c r="BN17" s="31"/>
      <c r="BO17" s="31"/>
      <c r="BP17" s="33"/>
      <c r="BQ17" s="33"/>
      <c r="BR17" s="33"/>
      <c r="BS17" s="33"/>
      <c r="BT17" s="33"/>
      <c r="BU17" s="33"/>
      <c r="BV17" s="33"/>
      <c r="BW17" s="33"/>
    </row>
    <row r="18" spans="1:79" s="23" customFormat="1" x14ac:dyDescent="0.2"/>
    <row r="19" spans="1:79" s="23" customFormat="1" ht="56.45" customHeight="1" x14ac:dyDescent="0.2">
      <c r="A19" s="17" t="s">
        <v>54</v>
      </c>
      <c r="B19" s="18" t="s">
        <v>92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N19" s="18" t="s">
        <v>93</v>
      </c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9"/>
      <c r="AA19" s="18" t="s">
        <v>94</v>
      </c>
      <c r="AB19" s="19"/>
      <c r="AC19" s="19"/>
      <c r="AD19" s="19"/>
      <c r="AE19" s="19"/>
      <c r="AF19" s="19"/>
      <c r="AG19" s="19"/>
      <c r="AH19" s="19"/>
      <c r="AI19" s="19"/>
      <c r="AJ19" s="29"/>
      <c r="AK19" s="35" t="s">
        <v>95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9"/>
      <c r="BE19" s="18" t="s">
        <v>78</v>
      </c>
      <c r="BF19" s="19"/>
      <c r="BG19" s="19"/>
      <c r="BH19" s="19"/>
      <c r="BI19" s="19"/>
      <c r="BJ19" s="19"/>
      <c r="BK19" s="19"/>
      <c r="BL19" s="1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</row>
    <row r="20" spans="1:79" s="23" customFormat="1" ht="25.5" customHeight="1" x14ac:dyDescent="0.2">
      <c r="B20" s="25" t="s">
        <v>56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N20" s="25" t="s">
        <v>57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33"/>
      <c r="AA20" s="36" t="s">
        <v>58</v>
      </c>
      <c r="AB20" s="36"/>
      <c r="AC20" s="36"/>
      <c r="AD20" s="36"/>
      <c r="AE20" s="36"/>
      <c r="AF20" s="36"/>
      <c r="AG20" s="36"/>
      <c r="AH20" s="36"/>
      <c r="AI20" s="36"/>
      <c r="AJ20" s="33"/>
      <c r="AK20" s="37" t="s">
        <v>59</v>
      </c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3"/>
      <c r="BE20" s="25" t="s">
        <v>60</v>
      </c>
      <c r="BF20" s="25"/>
      <c r="BG20" s="25"/>
      <c r="BH20" s="25"/>
      <c r="BI20" s="25"/>
      <c r="BJ20" s="25"/>
      <c r="BK20" s="25"/>
      <c r="BL20" s="25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</row>
    <row r="21" spans="1:79" ht="6.75" customHeight="1" x14ac:dyDescent="0.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</row>
    <row r="22" spans="1:79" ht="24.95" customHeight="1" x14ac:dyDescent="0.2">
      <c r="A22" s="39" t="s">
        <v>50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40">
        <f>AS22+I23</f>
        <v>1883671.1999999997</v>
      </c>
      <c r="V22" s="40"/>
      <c r="W22" s="40"/>
      <c r="X22" s="40"/>
      <c r="Y22" s="40"/>
      <c r="Z22" s="40"/>
      <c r="AA22" s="40"/>
      <c r="AB22" s="40"/>
      <c r="AC22" s="40"/>
      <c r="AD22" s="40"/>
      <c r="AE22" s="41" t="s">
        <v>51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0">
        <f>811458+90195+418274.5+17388.7+47488.4-390424-15532</f>
        <v>978848.59999999986</v>
      </c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2" t="s">
        <v>23</v>
      </c>
      <c r="BE22" s="42"/>
      <c r="BF22" s="42"/>
      <c r="BG22" s="42"/>
      <c r="BH22" s="42"/>
      <c r="BI22" s="42"/>
      <c r="BJ22" s="42"/>
      <c r="BK22" s="42"/>
      <c r="BL22" s="42"/>
    </row>
    <row r="23" spans="1:79" ht="24.95" customHeight="1" x14ac:dyDescent="0.2">
      <c r="A23" s="42" t="s">
        <v>22</v>
      </c>
      <c r="B23" s="42"/>
      <c r="C23" s="42"/>
      <c r="D23" s="42"/>
      <c r="E23" s="42"/>
      <c r="F23" s="42"/>
      <c r="G23" s="42"/>
      <c r="H23" s="42"/>
      <c r="I23" s="40">
        <f>925886+26425-47488.4</f>
        <v>904822.6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2" t="s">
        <v>24</v>
      </c>
      <c r="U23" s="42"/>
      <c r="V23" s="42"/>
      <c r="W23" s="42"/>
      <c r="X23" s="43"/>
      <c r="Y23" s="43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5"/>
      <c r="AO23" s="45"/>
      <c r="AP23" s="45"/>
      <c r="AQ23" s="45"/>
      <c r="AR23" s="45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45"/>
      <c r="BE23" s="45"/>
      <c r="BF23" s="45"/>
      <c r="BG23" s="45"/>
      <c r="BH23" s="45"/>
      <c r="BI23" s="45"/>
      <c r="BJ23" s="38"/>
      <c r="BK23" s="38"/>
      <c r="BL23" s="38"/>
    </row>
    <row r="24" spans="1:79" ht="12.75" customHeight="1" x14ac:dyDescent="0.2">
      <c r="A24" s="46"/>
      <c r="B24" s="46"/>
      <c r="C24" s="46"/>
      <c r="D24" s="46"/>
      <c r="E24" s="46"/>
      <c r="F24" s="46"/>
      <c r="G24" s="46"/>
      <c r="H24" s="46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6"/>
      <c r="U24" s="46"/>
      <c r="V24" s="46"/>
      <c r="W24" s="46"/>
      <c r="X24" s="43"/>
      <c r="Y24" s="43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5"/>
      <c r="AO24" s="45"/>
      <c r="AP24" s="45"/>
      <c r="AQ24" s="45"/>
      <c r="AR24" s="45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45"/>
      <c r="BE24" s="45"/>
      <c r="BF24" s="45"/>
      <c r="BG24" s="45"/>
      <c r="BH24" s="45"/>
      <c r="BI24" s="45"/>
      <c r="BJ24" s="38"/>
      <c r="BK24" s="38"/>
      <c r="BL24" s="38"/>
    </row>
    <row r="25" spans="1:79" ht="15.75" customHeight="1" x14ac:dyDescent="0.2">
      <c r="A25" s="3" t="s">
        <v>37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80.45" customHeight="1" x14ac:dyDescent="0.2">
      <c r="A26" s="47" t="s">
        <v>116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</row>
    <row r="27" spans="1:79" ht="12.75" customHeight="1" x14ac:dyDescent="0.2">
      <c r="A27" s="48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</row>
    <row r="28" spans="1:79" ht="15.75" customHeight="1" x14ac:dyDescent="0.2">
      <c r="A28" s="42" t="s">
        <v>36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2"/>
    </row>
    <row r="29" spans="1:79" ht="27.75" customHeight="1" x14ac:dyDescent="0.2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53">
        <v>1</v>
      </c>
      <c r="B30" s="53"/>
      <c r="C30" s="53"/>
      <c r="D30" s="53"/>
      <c r="E30" s="53"/>
      <c r="F30" s="53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55" t="s">
        <v>7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7"/>
      <c r="CA31" s="1" t="s">
        <v>49</v>
      </c>
    </row>
    <row r="32" spans="1:79" ht="13.15" customHeight="1" x14ac:dyDescent="0.2">
      <c r="A32" s="54">
        <v>1</v>
      </c>
      <c r="B32" s="54"/>
      <c r="C32" s="54"/>
      <c r="D32" s="54"/>
      <c r="E32" s="54"/>
      <c r="F32" s="54"/>
      <c r="G32" s="58" t="s">
        <v>96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60"/>
      <c r="CA32" s="1" t="s">
        <v>48</v>
      </c>
    </row>
    <row r="33" spans="1:79" ht="12.75" customHeight="1" x14ac:dyDescent="0.2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</row>
    <row r="34" spans="1:79" ht="15.95" customHeight="1" x14ac:dyDescent="0.2">
      <c r="A34" s="42" t="s">
        <v>38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</row>
    <row r="35" spans="1:79" ht="15.95" customHeight="1" x14ac:dyDescent="0.2">
      <c r="A35" s="47" t="s">
        <v>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</row>
    <row r="37" spans="1:79" ht="15.75" customHeight="1" x14ac:dyDescent="0.2">
      <c r="A37" s="42" t="s">
        <v>39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</row>
    <row r="38" spans="1:79" ht="27.75" customHeight="1" x14ac:dyDescent="0.2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53">
        <v>1</v>
      </c>
      <c r="B39" s="53"/>
      <c r="C39" s="53"/>
      <c r="D39" s="53"/>
      <c r="E39" s="53"/>
      <c r="F39" s="53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55" t="s">
        <v>7</v>
      </c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7"/>
      <c r="CA40" s="1" t="s">
        <v>11</v>
      </c>
    </row>
    <row r="41" spans="1:79" ht="26.45" customHeight="1" x14ac:dyDescent="0.2">
      <c r="A41" s="54">
        <v>1</v>
      </c>
      <c r="B41" s="54"/>
      <c r="C41" s="54"/>
      <c r="D41" s="54"/>
      <c r="E41" s="54"/>
      <c r="F41" s="54"/>
      <c r="G41" s="58" t="s">
        <v>97</v>
      </c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60"/>
      <c r="CA41" s="1" t="s">
        <v>12</v>
      </c>
    </row>
    <row r="42" spans="1:79" x14ac:dyDescent="0.2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</row>
    <row r="43" spans="1:79" ht="15.75" customHeight="1" x14ac:dyDescent="0.2">
      <c r="A43" s="42" t="s">
        <v>41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64"/>
      <c r="BB43" s="64"/>
      <c r="BC43" s="64"/>
      <c r="BD43" s="64"/>
      <c r="BE43" s="64"/>
      <c r="BF43" s="64"/>
      <c r="BG43" s="64"/>
      <c r="BH43" s="64"/>
      <c r="BI43" s="64"/>
      <c r="BJ43" s="64"/>
      <c r="BK43" s="64"/>
      <c r="BL43" s="64"/>
    </row>
    <row r="44" spans="1:79" ht="15" customHeight="1" x14ac:dyDescent="0.2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6"/>
      <c r="BB44" s="66"/>
      <c r="BC44" s="66"/>
      <c r="BD44" s="66"/>
      <c r="BE44" s="66"/>
      <c r="BF44" s="66"/>
      <c r="BG44" s="66"/>
      <c r="BH44" s="66"/>
      <c r="BI44" s="67"/>
      <c r="BJ44" s="67"/>
      <c r="BK44" s="67"/>
      <c r="BL44" s="67"/>
    </row>
    <row r="45" spans="1:79" ht="15.95" customHeight="1" x14ac:dyDescent="0.2">
      <c r="A45" s="53" t="s">
        <v>28</v>
      </c>
      <c r="B45" s="53"/>
      <c r="C45" s="53"/>
      <c r="D45" s="68" t="s">
        <v>26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53" t="s">
        <v>29</v>
      </c>
      <c r="AD45" s="53"/>
      <c r="AE45" s="53"/>
      <c r="AF45" s="53"/>
      <c r="AG45" s="53"/>
      <c r="AH45" s="53"/>
      <c r="AI45" s="53"/>
      <c r="AJ45" s="53"/>
      <c r="AK45" s="53" t="s">
        <v>30</v>
      </c>
      <c r="AL45" s="53"/>
      <c r="AM45" s="53"/>
      <c r="AN45" s="53"/>
      <c r="AO45" s="53"/>
      <c r="AP45" s="53"/>
      <c r="AQ45" s="53"/>
      <c r="AR45" s="53"/>
      <c r="AS45" s="53" t="s">
        <v>27</v>
      </c>
      <c r="AT45" s="53"/>
      <c r="AU45" s="53"/>
      <c r="AV45" s="53"/>
      <c r="AW45" s="53"/>
      <c r="AX45" s="53"/>
      <c r="AY45" s="53"/>
      <c r="AZ45" s="53"/>
      <c r="BA45" s="71"/>
      <c r="BB45" s="71"/>
      <c r="BC45" s="71"/>
      <c r="BD45" s="71"/>
      <c r="BE45" s="71"/>
      <c r="BF45" s="71"/>
      <c r="BG45" s="71"/>
      <c r="BH45" s="71"/>
    </row>
    <row r="46" spans="1:79" ht="29.1" customHeight="1" x14ac:dyDescent="0.2">
      <c r="A46" s="53"/>
      <c r="B46" s="53"/>
      <c r="C46" s="53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4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71"/>
      <c r="BB46" s="71"/>
      <c r="BC46" s="71"/>
      <c r="BD46" s="71"/>
      <c r="BE46" s="71"/>
      <c r="BF46" s="71"/>
      <c r="BG46" s="71"/>
      <c r="BH46" s="71"/>
    </row>
    <row r="47" spans="1:79" ht="15.75" x14ac:dyDescent="0.2">
      <c r="A47" s="53">
        <v>1</v>
      </c>
      <c r="B47" s="53"/>
      <c r="C47" s="53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53">
        <v>3</v>
      </c>
      <c r="AD47" s="53"/>
      <c r="AE47" s="53"/>
      <c r="AF47" s="53"/>
      <c r="AG47" s="53"/>
      <c r="AH47" s="53"/>
      <c r="AI47" s="53"/>
      <c r="AJ47" s="53"/>
      <c r="AK47" s="53">
        <v>4</v>
      </c>
      <c r="AL47" s="53"/>
      <c r="AM47" s="53"/>
      <c r="AN47" s="53"/>
      <c r="AO47" s="53"/>
      <c r="AP47" s="53"/>
      <c r="AQ47" s="53"/>
      <c r="AR47" s="53"/>
      <c r="AS47" s="53">
        <v>5</v>
      </c>
      <c r="AT47" s="53"/>
      <c r="AU47" s="53"/>
      <c r="AV47" s="53"/>
      <c r="AW47" s="53"/>
      <c r="AX47" s="53"/>
      <c r="AY47" s="53"/>
      <c r="AZ47" s="53"/>
      <c r="BA47" s="71"/>
      <c r="BB47" s="71"/>
      <c r="BC47" s="71"/>
      <c r="BD47" s="71"/>
      <c r="BE47" s="71"/>
      <c r="BF47" s="71"/>
      <c r="BG47" s="71"/>
      <c r="BH47" s="71"/>
    </row>
    <row r="48" spans="1:79" s="85" customFormat="1" ht="12.75" hidden="1" customHeight="1" x14ac:dyDescent="0.2">
      <c r="A48" s="54" t="s">
        <v>6</v>
      </c>
      <c r="B48" s="54"/>
      <c r="C48" s="54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81" t="s">
        <v>8</v>
      </c>
      <c r="AD48" s="81"/>
      <c r="AE48" s="81"/>
      <c r="AF48" s="81"/>
      <c r="AG48" s="81"/>
      <c r="AH48" s="81"/>
      <c r="AI48" s="81"/>
      <c r="AJ48" s="81"/>
      <c r="AK48" s="81" t="s">
        <v>9</v>
      </c>
      <c r="AL48" s="81"/>
      <c r="AM48" s="81"/>
      <c r="AN48" s="81"/>
      <c r="AO48" s="81"/>
      <c r="AP48" s="81"/>
      <c r="AQ48" s="81"/>
      <c r="AR48" s="81"/>
      <c r="AS48" s="82" t="s">
        <v>10</v>
      </c>
      <c r="AT48" s="81"/>
      <c r="AU48" s="81"/>
      <c r="AV48" s="81"/>
      <c r="AW48" s="81"/>
      <c r="AX48" s="81"/>
      <c r="AY48" s="81"/>
      <c r="AZ48" s="81"/>
      <c r="BA48" s="83"/>
      <c r="BB48" s="84"/>
      <c r="BC48" s="84"/>
      <c r="BD48" s="84"/>
      <c r="BE48" s="84"/>
      <c r="BF48" s="84"/>
      <c r="BG48" s="84"/>
      <c r="BH48" s="84"/>
      <c r="CA48" s="85" t="s">
        <v>13</v>
      </c>
    </row>
    <row r="49" spans="1:79" ht="46.15" customHeight="1" x14ac:dyDescent="0.2">
      <c r="A49" s="54">
        <v>1</v>
      </c>
      <c r="B49" s="54"/>
      <c r="C49" s="54"/>
      <c r="D49" s="58" t="s">
        <v>97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86">
        <f>811458+418274.5+47488.4-390424</f>
        <v>886796.89999999991</v>
      </c>
      <c r="AD49" s="86"/>
      <c r="AE49" s="86"/>
      <c r="AF49" s="86"/>
      <c r="AG49" s="86"/>
      <c r="AH49" s="86"/>
      <c r="AI49" s="86"/>
      <c r="AJ49" s="86"/>
      <c r="AK49" s="86">
        <f>925886-47488.4</f>
        <v>878397.6</v>
      </c>
      <c r="AL49" s="86"/>
      <c r="AM49" s="86"/>
      <c r="AN49" s="86"/>
      <c r="AO49" s="86"/>
      <c r="AP49" s="86"/>
      <c r="AQ49" s="86"/>
      <c r="AR49" s="86"/>
      <c r="AS49" s="86">
        <f>AC49+AK49</f>
        <v>1765194.5</v>
      </c>
      <c r="AT49" s="86"/>
      <c r="AU49" s="86"/>
      <c r="AV49" s="86"/>
      <c r="AW49" s="86"/>
      <c r="AX49" s="86"/>
      <c r="AY49" s="86"/>
      <c r="AZ49" s="86"/>
      <c r="BA49" s="87"/>
      <c r="BB49" s="87"/>
      <c r="BC49" s="87"/>
      <c r="BD49" s="87"/>
      <c r="BE49" s="87"/>
      <c r="BF49" s="87"/>
      <c r="BG49" s="87"/>
      <c r="BH49" s="87"/>
      <c r="CA49" s="1" t="s">
        <v>14</v>
      </c>
    </row>
    <row r="50" spans="1:79" ht="42.6" customHeight="1" x14ac:dyDescent="0.2">
      <c r="A50" s="54">
        <v>2</v>
      </c>
      <c r="B50" s="54"/>
      <c r="C50" s="54"/>
      <c r="D50" s="58" t="s">
        <v>98</v>
      </c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  <c r="AA50" s="59"/>
      <c r="AB50" s="60"/>
      <c r="AC50" s="86">
        <f>90195+17388.7-15532</f>
        <v>92051.7</v>
      </c>
      <c r="AD50" s="86"/>
      <c r="AE50" s="86"/>
      <c r="AF50" s="86"/>
      <c r="AG50" s="86"/>
      <c r="AH50" s="86"/>
      <c r="AI50" s="86"/>
      <c r="AJ50" s="86"/>
      <c r="AK50" s="86">
        <v>26425</v>
      </c>
      <c r="AL50" s="86"/>
      <c r="AM50" s="86"/>
      <c r="AN50" s="86"/>
      <c r="AO50" s="86"/>
      <c r="AP50" s="86"/>
      <c r="AQ50" s="86"/>
      <c r="AR50" s="86"/>
      <c r="AS50" s="86">
        <f>AC50+AK50</f>
        <v>118476.7</v>
      </c>
      <c r="AT50" s="86"/>
      <c r="AU50" s="86"/>
      <c r="AV50" s="86"/>
      <c r="AW50" s="86"/>
      <c r="AX50" s="86"/>
      <c r="AY50" s="86"/>
      <c r="AZ50" s="86"/>
      <c r="BA50" s="87"/>
      <c r="BB50" s="87"/>
      <c r="BC50" s="87"/>
      <c r="BD50" s="87"/>
      <c r="BE50" s="87"/>
      <c r="BF50" s="87"/>
      <c r="BG50" s="87"/>
      <c r="BH50" s="87"/>
    </row>
    <row r="51" spans="1:79" s="85" customFormat="1" x14ac:dyDescent="0.2">
      <c r="A51" s="88"/>
      <c r="B51" s="88"/>
      <c r="C51" s="88"/>
      <c r="D51" s="89" t="s">
        <v>64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f>AC49+AC50</f>
        <v>978848.59999999986</v>
      </c>
      <c r="AD51" s="92"/>
      <c r="AE51" s="92"/>
      <c r="AF51" s="92"/>
      <c r="AG51" s="92"/>
      <c r="AH51" s="92"/>
      <c r="AI51" s="92"/>
      <c r="AJ51" s="92"/>
      <c r="AK51" s="92">
        <f>SUM(AK49:AK50)</f>
        <v>904822.6</v>
      </c>
      <c r="AL51" s="92"/>
      <c r="AM51" s="92"/>
      <c r="AN51" s="92"/>
      <c r="AO51" s="92"/>
      <c r="AP51" s="92"/>
      <c r="AQ51" s="92"/>
      <c r="AR51" s="92"/>
      <c r="AS51" s="92">
        <f>AC51+AK51</f>
        <v>1883671.1999999997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3" t="s">
        <v>42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" customHeight="1" x14ac:dyDescent="0.2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</row>
    <row r="55" spans="1:79" ht="15.95" customHeight="1" x14ac:dyDescent="0.2">
      <c r="A55" s="53" t="s">
        <v>28</v>
      </c>
      <c r="B55" s="53"/>
      <c r="C55" s="53"/>
      <c r="D55" s="68" t="s">
        <v>34</v>
      </c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70"/>
      <c r="AB55" s="53" t="s">
        <v>29</v>
      </c>
      <c r="AC55" s="53"/>
      <c r="AD55" s="53"/>
      <c r="AE55" s="53"/>
      <c r="AF55" s="53"/>
      <c r="AG55" s="53"/>
      <c r="AH55" s="53"/>
      <c r="AI55" s="53"/>
      <c r="AJ55" s="53" t="s">
        <v>30</v>
      </c>
      <c r="AK55" s="53"/>
      <c r="AL55" s="53"/>
      <c r="AM55" s="53"/>
      <c r="AN55" s="53"/>
      <c r="AO55" s="53"/>
      <c r="AP55" s="53"/>
      <c r="AQ55" s="53"/>
      <c r="AR55" s="53" t="s">
        <v>27</v>
      </c>
      <c r="AS55" s="53"/>
      <c r="AT55" s="53"/>
      <c r="AU55" s="53"/>
      <c r="AV55" s="53"/>
      <c r="AW55" s="53"/>
      <c r="AX55" s="53"/>
      <c r="AY55" s="53"/>
    </row>
    <row r="56" spans="1:79" ht="29.1" customHeight="1" x14ac:dyDescent="0.2">
      <c r="A56" s="53"/>
      <c r="B56" s="53"/>
      <c r="C56" s="53"/>
      <c r="D56" s="72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</row>
    <row r="57" spans="1:79" ht="15.75" customHeight="1" x14ac:dyDescent="0.2">
      <c r="A57" s="53">
        <v>1</v>
      </c>
      <c r="B57" s="53"/>
      <c r="C57" s="53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53">
        <v>3</v>
      </c>
      <c r="AC57" s="53"/>
      <c r="AD57" s="53"/>
      <c r="AE57" s="53"/>
      <c r="AF57" s="53"/>
      <c r="AG57" s="53"/>
      <c r="AH57" s="53"/>
      <c r="AI57" s="53"/>
      <c r="AJ57" s="53">
        <v>4</v>
      </c>
      <c r="AK57" s="53"/>
      <c r="AL57" s="53"/>
      <c r="AM57" s="53"/>
      <c r="AN57" s="53"/>
      <c r="AO57" s="53"/>
      <c r="AP57" s="53"/>
      <c r="AQ57" s="53"/>
      <c r="AR57" s="53">
        <v>5</v>
      </c>
      <c r="AS57" s="53"/>
      <c r="AT57" s="53"/>
      <c r="AU57" s="53"/>
      <c r="AV57" s="53"/>
      <c r="AW57" s="53"/>
      <c r="AX57" s="53"/>
      <c r="AY57" s="53"/>
    </row>
    <row r="58" spans="1:79" ht="12.75" hidden="1" customHeight="1" x14ac:dyDescent="0.2">
      <c r="A58" s="54" t="s">
        <v>6</v>
      </c>
      <c r="B58" s="54"/>
      <c r="C58" s="54"/>
      <c r="D58" s="55" t="s">
        <v>7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7"/>
      <c r="AB58" s="81" t="s">
        <v>8</v>
      </c>
      <c r="AC58" s="81"/>
      <c r="AD58" s="81"/>
      <c r="AE58" s="81"/>
      <c r="AF58" s="81"/>
      <c r="AG58" s="81"/>
      <c r="AH58" s="81"/>
      <c r="AI58" s="81"/>
      <c r="AJ58" s="81" t="s">
        <v>9</v>
      </c>
      <c r="AK58" s="81"/>
      <c r="AL58" s="81"/>
      <c r="AM58" s="81"/>
      <c r="AN58" s="81"/>
      <c r="AO58" s="81"/>
      <c r="AP58" s="81"/>
      <c r="AQ58" s="81"/>
      <c r="AR58" s="81" t="s">
        <v>10</v>
      </c>
      <c r="AS58" s="81"/>
      <c r="AT58" s="81"/>
      <c r="AU58" s="81"/>
      <c r="AV58" s="81"/>
      <c r="AW58" s="81"/>
      <c r="AX58" s="81"/>
      <c r="AY58" s="81"/>
      <c r="CA58" s="1" t="s">
        <v>15</v>
      </c>
    </row>
    <row r="59" spans="1:79" ht="21" customHeight="1" x14ac:dyDescent="0.2">
      <c r="A59" s="78"/>
      <c r="B59" s="79"/>
      <c r="C59" s="80"/>
      <c r="D59" s="58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96"/>
      <c r="AC59" s="97"/>
      <c r="AD59" s="97"/>
      <c r="AE59" s="97"/>
      <c r="AF59" s="97"/>
      <c r="AG59" s="97"/>
      <c r="AH59" s="97"/>
      <c r="AI59" s="98"/>
      <c r="AJ59" s="96"/>
      <c r="AK59" s="97"/>
      <c r="AL59" s="97"/>
      <c r="AM59" s="97"/>
      <c r="AN59" s="97"/>
      <c r="AO59" s="97"/>
      <c r="AP59" s="97"/>
      <c r="AQ59" s="98"/>
      <c r="AR59" s="96"/>
      <c r="AS59" s="97"/>
      <c r="AT59" s="97"/>
      <c r="AU59" s="97"/>
      <c r="AV59" s="97"/>
      <c r="AW59" s="97"/>
      <c r="AX59" s="97"/>
      <c r="AY59" s="98"/>
      <c r="CA59" s="1" t="s">
        <v>16</v>
      </c>
    </row>
    <row r="60" spans="1:79" s="85" customFormat="1" ht="12.75" customHeight="1" x14ac:dyDescent="0.2">
      <c r="A60" s="88"/>
      <c r="B60" s="88"/>
      <c r="C60" s="88"/>
      <c r="D60" s="89" t="s">
        <v>27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f>SUM(AB59:AB59)</f>
        <v>0</v>
      </c>
      <c r="AC60" s="92"/>
      <c r="AD60" s="92"/>
      <c r="AE60" s="92"/>
      <c r="AF60" s="92"/>
      <c r="AG60" s="92"/>
      <c r="AH60" s="92"/>
      <c r="AI60" s="92"/>
      <c r="AJ60" s="92">
        <f>SUM(AJ59:AJ59)</f>
        <v>0</v>
      </c>
      <c r="AK60" s="92"/>
      <c r="AL60" s="92"/>
      <c r="AM60" s="92"/>
      <c r="AN60" s="92"/>
      <c r="AO60" s="92"/>
      <c r="AP60" s="92"/>
      <c r="AQ60" s="92"/>
      <c r="AR60" s="92">
        <f t="shared" ref="AR60" si="0">AB60+AJ60</f>
        <v>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2" t="s">
        <v>43</v>
      </c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</row>
    <row r="63" spans="1:79" ht="30" customHeight="1" x14ac:dyDescent="0.2">
      <c r="A63" s="53" t="s">
        <v>28</v>
      </c>
      <c r="B63" s="53"/>
      <c r="C63" s="53"/>
      <c r="D63" s="53"/>
      <c r="E63" s="53"/>
      <c r="F63" s="53"/>
      <c r="G63" s="75" t="s">
        <v>44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53" t="s">
        <v>2</v>
      </c>
      <c r="AA63" s="53"/>
      <c r="AB63" s="53"/>
      <c r="AC63" s="53"/>
      <c r="AD63" s="53"/>
      <c r="AE63" s="53" t="s">
        <v>1</v>
      </c>
      <c r="AF63" s="53"/>
      <c r="AG63" s="53"/>
      <c r="AH63" s="53"/>
      <c r="AI63" s="53"/>
      <c r="AJ63" s="53"/>
      <c r="AK63" s="53"/>
      <c r="AL63" s="53"/>
      <c r="AM63" s="53"/>
      <c r="AN63" s="53"/>
      <c r="AO63" s="75" t="s">
        <v>29</v>
      </c>
      <c r="AP63" s="76"/>
      <c r="AQ63" s="76"/>
      <c r="AR63" s="76"/>
      <c r="AS63" s="76"/>
      <c r="AT63" s="76"/>
      <c r="AU63" s="76"/>
      <c r="AV63" s="77"/>
      <c r="AW63" s="75" t="s">
        <v>30</v>
      </c>
      <c r="AX63" s="76"/>
      <c r="AY63" s="76"/>
      <c r="AZ63" s="76"/>
      <c r="BA63" s="76"/>
      <c r="BB63" s="76"/>
      <c r="BC63" s="76"/>
      <c r="BD63" s="77"/>
      <c r="BE63" s="75" t="s">
        <v>27</v>
      </c>
      <c r="BF63" s="76"/>
      <c r="BG63" s="76"/>
      <c r="BH63" s="76"/>
      <c r="BI63" s="76"/>
      <c r="BJ63" s="76"/>
      <c r="BK63" s="76"/>
      <c r="BL63" s="77"/>
    </row>
    <row r="64" spans="1:79" ht="15.75" customHeight="1" x14ac:dyDescent="0.2">
      <c r="A64" s="53">
        <v>1</v>
      </c>
      <c r="B64" s="53"/>
      <c r="C64" s="53"/>
      <c r="D64" s="53"/>
      <c r="E64" s="53"/>
      <c r="F64" s="53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53">
        <v>3</v>
      </c>
      <c r="AA64" s="53"/>
      <c r="AB64" s="53"/>
      <c r="AC64" s="53"/>
      <c r="AD64" s="53"/>
      <c r="AE64" s="53">
        <v>4</v>
      </c>
      <c r="AF64" s="53"/>
      <c r="AG64" s="53"/>
      <c r="AH64" s="53"/>
      <c r="AI64" s="53"/>
      <c r="AJ64" s="53"/>
      <c r="AK64" s="53"/>
      <c r="AL64" s="53"/>
      <c r="AM64" s="53"/>
      <c r="AN64" s="53"/>
      <c r="AO64" s="53">
        <v>5</v>
      </c>
      <c r="AP64" s="53"/>
      <c r="AQ64" s="53"/>
      <c r="AR64" s="53"/>
      <c r="AS64" s="53"/>
      <c r="AT64" s="53"/>
      <c r="AU64" s="53"/>
      <c r="AV64" s="53"/>
      <c r="AW64" s="53">
        <v>6</v>
      </c>
      <c r="AX64" s="53"/>
      <c r="AY64" s="53"/>
      <c r="AZ64" s="53"/>
      <c r="BA64" s="53"/>
      <c r="BB64" s="53"/>
      <c r="BC64" s="53"/>
      <c r="BD64" s="53"/>
      <c r="BE64" s="53">
        <v>7</v>
      </c>
      <c r="BF64" s="53"/>
      <c r="BG64" s="53"/>
      <c r="BH64" s="53"/>
      <c r="BI64" s="53"/>
      <c r="BJ64" s="53"/>
      <c r="BK64" s="53"/>
      <c r="BL64" s="53"/>
    </row>
    <row r="65" spans="1:79" ht="12.75" hidden="1" customHeight="1" x14ac:dyDescent="0.2">
      <c r="A65" s="54" t="s">
        <v>33</v>
      </c>
      <c r="B65" s="54"/>
      <c r="C65" s="54"/>
      <c r="D65" s="54"/>
      <c r="E65" s="54"/>
      <c r="F65" s="54"/>
      <c r="G65" s="55" t="s">
        <v>7</v>
      </c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7"/>
      <c r="Z65" s="54" t="s">
        <v>19</v>
      </c>
      <c r="AA65" s="54"/>
      <c r="AB65" s="54"/>
      <c r="AC65" s="54"/>
      <c r="AD65" s="54"/>
      <c r="AE65" s="99" t="s">
        <v>32</v>
      </c>
      <c r="AF65" s="99"/>
      <c r="AG65" s="99"/>
      <c r="AH65" s="99"/>
      <c r="AI65" s="99"/>
      <c r="AJ65" s="99"/>
      <c r="AK65" s="99"/>
      <c r="AL65" s="99"/>
      <c r="AM65" s="99"/>
      <c r="AN65" s="55"/>
      <c r="AO65" s="81" t="s">
        <v>8</v>
      </c>
      <c r="AP65" s="81"/>
      <c r="AQ65" s="81"/>
      <c r="AR65" s="81"/>
      <c r="AS65" s="81"/>
      <c r="AT65" s="81"/>
      <c r="AU65" s="81"/>
      <c r="AV65" s="81"/>
      <c r="AW65" s="81" t="s">
        <v>31</v>
      </c>
      <c r="AX65" s="81"/>
      <c r="AY65" s="81"/>
      <c r="AZ65" s="81"/>
      <c r="BA65" s="81"/>
      <c r="BB65" s="81"/>
      <c r="BC65" s="81"/>
      <c r="BD65" s="81"/>
      <c r="BE65" s="81" t="s">
        <v>10</v>
      </c>
      <c r="BF65" s="81"/>
      <c r="BG65" s="81"/>
      <c r="BH65" s="81"/>
      <c r="BI65" s="81"/>
      <c r="BJ65" s="81"/>
      <c r="BK65" s="81"/>
      <c r="BL65" s="81"/>
      <c r="CA65" s="1" t="s">
        <v>17</v>
      </c>
    </row>
    <row r="66" spans="1:79" s="85" customFormat="1" ht="12.75" customHeight="1" x14ac:dyDescent="0.2">
      <c r="A66" s="88">
        <v>0</v>
      </c>
      <c r="B66" s="88"/>
      <c r="C66" s="88"/>
      <c r="D66" s="88"/>
      <c r="E66" s="88"/>
      <c r="F66" s="88"/>
      <c r="G66" s="100" t="s">
        <v>65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103"/>
      <c r="AA66" s="103"/>
      <c r="AB66" s="103"/>
      <c r="AC66" s="103"/>
      <c r="AD66" s="103"/>
      <c r="AE66" s="104"/>
      <c r="AF66" s="104"/>
      <c r="AG66" s="104"/>
      <c r="AH66" s="104"/>
      <c r="AI66" s="104"/>
      <c r="AJ66" s="104"/>
      <c r="AK66" s="104"/>
      <c r="AL66" s="104"/>
      <c r="AM66" s="104"/>
      <c r="AN66" s="105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>
        <f t="shared" ref="BE66:BE88" si="1">AO66+AW66</f>
        <v>0</v>
      </c>
      <c r="BF66" s="92"/>
      <c r="BG66" s="92"/>
      <c r="BH66" s="92"/>
      <c r="BI66" s="92"/>
      <c r="BJ66" s="92"/>
      <c r="BK66" s="92"/>
      <c r="BL66" s="92"/>
      <c r="CA66" s="85" t="s">
        <v>18</v>
      </c>
    </row>
    <row r="67" spans="1:79" ht="25.15" customHeight="1" x14ac:dyDescent="0.2">
      <c r="A67" s="54">
        <v>1</v>
      </c>
      <c r="B67" s="54"/>
      <c r="C67" s="54"/>
      <c r="D67" s="54"/>
      <c r="E67" s="54"/>
      <c r="F67" s="54"/>
      <c r="G67" s="106" t="s">
        <v>108</v>
      </c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8"/>
      <c r="Z67" s="82" t="s">
        <v>70</v>
      </c>
      <c r="AA67" s="82"/>
      <c r="AB67" s="82"/>
      <c r="AC67" s="82"/>
      <c r="AD67" s="82"/>
      <c r="AE67" s="82" t="s">
        <v>84</v>
      </c>
      <c r="AF67" s="82"/>
      <c r="AG67" s="82"/>
      <c r="AH67" s="82"/>
      <c r="AI67" s="82"/>
      <c r="AJ67" s="82"/>
      <c r="AK67" s="82"/>
      <c r="AL67" s="82"/>
      <c r="AM67" s="82"/>
      <c r="AN67" s="109"/>
      <c r="AO67" s="86">
        <v>16</v>
      </c>
      <c r="AP67" s="86"/>
      <c r="AQ67" s="86"/>
      <c r="AR67" s="86"/>
      <c r="AS67" s="86"/>
      <c r="AT67" s="86"/>
      <c r="AU67" s="86"/>
      <c r="AV67" s="86"/>
      <c r="AW67" s="86">
        <v>16</v>
      </c>
      <c r="AX67" s="86"/>
      <c r="AY67" s="86"/>
      <c r="AZ67" s="86"/>
      <c r="BA67" s="86"/>
      <c r="BB67" s="86"/>
      <c r="BC67" s="86"/>
      <c r="BD67" s="86"/>
      <c r="BE67" s="86">
        <v>16</v>
      </c>
      <c r="BF67" s="86"/>
      <c r="BG67" s="86"/>
      <c r="BH67" s="86"/>
      <c r="BI67" s="86"/>
      <c r="BJ67" s="86"/>
      <c r="BK67" s="86"/>
      <c r="BL67" s="86"/>
    </row>
    <row r="68" spans="1:79" ht="27.6" customHeight="1" x14ac:dyDescent="0.2">
      <c r="A68" s="54">
        <v>2</v>
      </c>
      <c r="B68" s="54"/>
      <c r="C68" s="54"/>
      <c r="D68" s="54"/>
      <c r="E68" s="54"/>
      <c r="F68" s="54"/>
      <c r="G68" s="106" t="s">
        <v>115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82" t="s">
        <v>66</v>
      </c>
      <c r="AA68" s="82"/>
      <c r="AB68" s="82"/>
      <c r="AC68" s="82"/>
      <c r="AD68" s="82"/>
      <c r="AE68" s="82" t="s">
        <v>81</v>
      </c>
      <c r="AF68" s="82"/>
      <c r="AG68" s="82"/>
      <c r="AH68" s="82"/>
      <c r="AI68" s="82"/>
      <c r="AJ68" s="82"/>
      <c r="AK68" s="82"/>
      <c r="AL68" s="82"/>
      <c r="AM68" s="82"/>
      <c r="AN68" s="109"/>
      <c r="AO68" s="86">
        <v>30</v>
      </c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>
        <f t="shared" si="1"/>
        <v>30</v>
      </c>
      <c r="BF68" s="86"/>
      <c r="BG68" s="86"/>
      <c r="BH68" s="86"/>
      <c r="BI68" s="86"/>
      <c r="BJ68" s="86"/>
      <c r="BK68" s="86"/>
      <c r="BL68" s="86"/>
    </row>
    <row r="69" spans="1:79" ht="40.9" customHeight="1" x14ac:dyDescent="0.2">
      <c r="A69" s="54">
        <v>3</v>
      </c>
      <c r="B69" s="54"/>
      <c r="C69" s="54"/>
      <c r="D69" s="54"/>
      <c r="E69" s="54"/>
      <c r="F69" s="54"/>
      <c r="G69" s="110" t="s">
        <v>110</v>
      </c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2"/>
      <c r="Z69" s="82" t="s">
        <v>66</v>
      </c>
      <c r="AA69" s="82"/>
      <c r="AB69" s="82"/>
      <c r="AC69" s="82"/>
      <c r="AD69" s="82"/>
      <c r="AE69" s="82" t="s">
        <v>81</v>
      </c>
      <c r="AF69" s="82"/>
      <c r="AG69" s="82"/>
      <c r="AH69" s="82"/>
      <c r="AI69" s="82"/>
      <c r="AJ69" s="82"/>
      <c r="AK69" s="82"/>
      <c r="AL69" s="82"/>
      <c r="AM69" s="82"/>
      <c r="AN69" s="109"/>
      <c r="AO69" s="86">
        <v>2</v>
      </c>
      <c r="AP69" s="86"/>
      <c r="AQ69" s="86"/>
      <c r="AR69" s="86"/>
      <c r="AS69" s="86"/>
      <c r="AT69" s="86"/>
      <c r="AU69" s="86"/>
      <c r="AV69" s="86"/>
      <c r="AW69" s="86">
        <v>0</v>
      </c>
      <c r="AX69" s="86"/>
      <c r="AY69" s="86"/>
      <c r="AZ69" s="86"/>
      <c r="BA69" s="86"/>
      <c r="BB69" s="86"/>
      <c r="BC69" s="86"/>
      <c r="BD69" s="86"/>
      <c r="BE69" s="86">
        <f t="shared" ref="BE69" si="2">AO69+AW69</f>
        <v>2</v>
      </c>
      <c r="BF69" s="86"/>
      <c r="BG69" s="86"/>
      <c r="BH69" s="86"/>
      <c r="BI69" s="86"/>
      <c r="BJ69" s="86"/>
      <c r="BK69" s="86"/>
      <c r="BL69" s="86"/>
    </row>
    <row r="70" spans="1:79" ht="26.45" customHeight="1" x14ac:dyDescent="0.2">
      <c r="A70" s="54">
        <v>4</v>
      </c>
      <c r="B70" s="54"/>
      <c r="C70" s="54"/>
      <c r="D70" s="54"/>
      <c r="E70" s="54"/>
      <c r="F70" s="54"/>
      <c r="G70" s="106" t="s">
        <v>99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109" t="s">
        <v>70</v>
      </c>
      <c r="AA70" s="115"/>
      <c r="AB70" s="115"/>
      <c r="AC70" s="115"/>
      <c r="AD70" s="116"/>
      <c r="AE70" s="109" t="s">
        <v>100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96">
        <f>630328+1520.2+10287.2</f>
        <v>642135.39999999991</v>
      </c>
      <c r="AP70" s="97"/>
      <c r="AQ70" s="97"/>
      <c r="AR70" s="97"/>
      <c r="AS70" s="97"/>
      <c r="AT70" s="97"/>
      <c r="AU70" s="97"/>
      <c r="AV70" s="98"/>
      <c r="AW70" s="96">
        <v>0</v>
      </c>
      <c r="AX70" s="97"/>
      <c r="AY70" s="97"/>
      <c r="AZ70" s="97"/>
      <c r="BA70" s="97"/>
      <c r="BB70" s="97"/>
      <c r="BC70" s="97"/>
      <c r="BD70" s="98"/>
      <c r="BE70" s="96">
        <f t="shared" si="1"/>
        <v>642135.39999999991</v>
      </c>
      <c r="BF70" s="97"/>
      <c r="BG70" s="97"/>
      <c r="BH70" s="97"/>
      <c r="BI70" s="97"/>
      <c r="BJ70" s="97"/>
      <c r="BK70" s="97"/>
      <c r="BL70" s="98"/>
    </row>
    <row r="71" spans="1:79" ht="26.45" customHeight="1" x14ac:dyDescent="0.2">
      <c r="A71" s="54">
        <v>5</v>
      </c>
      <c r="B71" s="54"/>
      <c r="C71" s="54"/>
      <c r="D71" s="54"/>
      <c r="E71" s="54"/>
      <c r="F71" s="54"/>
      <c r="G71" s="106" t="s">
        <v>106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117"/>
      <c r="AA71" s="118"/>
      <c r="AB71" s="118"/>
      <c r="AC71" s="118"/>
      <c r="AD71" s="119"/>
      <c r="AE71" s="109" t="s">
        <v>100</v>
      </c>
      <c r="AF71" s="115"/>
      <c r="AG71" s="115"/>
      <c r="AH71" s="115"/>
      <c r="AI71" s="115"/>
      <c r="AJ71" s="115"/>
      <c r="AK71" s="115"/>
      <c r="AL71" s="115"/>
      <c r="AM71" s="115"/>
      <c r="AN71" s="116"/>
      <c r="AO71" s="96">
        <f>271325+35681</f>
        <v>307006</v>
      </c>
      <c r="AP71" s="97"/>
      <c r="AQ71" s="97"/>
      <c r="AR71" s="97"/>
      <c r="AS71" s="97"/>
      <c r="AT71" s="97"/>
      <c r="AU71" s="97"/>
      <c r="AV71" s="98"/>
      <c r="AW71" s="96">
        <v>0</v>
      </c>
      <c r="AX71" s="97"/>
      <c r="AY71" s="97"/>
      <c r="AZ71" s="97"/>
      <c r="BA71" s="97"/>
      <c r="BB71" s="97"/>
      <c r="BC71" s="97"/>
      <c r="BD71" s="98"/>
      <c r="BE71" s="96">
        <f t="shared" ref="BE71" si="3">AO71+AW71</f>
        <v>307006</v>
      </c>
      <c r="BF71" s="97"/>
      <c r="BG71" s="97"/>
      <c r="BH71" s="97"/>
      <c r="BI71" s="97"/>
      <c r="BJ71" s="97"/>
      <c r="BK71" s="97"/>
      <c r="BL71" s="98"/>
    </row>
    <row r="72" spans="1:79" ht="26.45" customHeight="1" x14ac:dyDescent="0.2">
      <c r="A72" s="54">
        <v>6</v>
      </c>
      <c r="B72" s="54"/>
      <c r="C72" s="54"/>
      <c r="D72" s="54"/>
      <c r="E72" s="54"/>
      <c r="F72" s="54"/>
      <c r="G72" s="106" t="s">
        <v>101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109" t="s">
        <v>70</v>
      </c>
      <c r="AA72" s="115"/>
      <c r="AB72" s="115"/>
      <c r="AC72" s="115"/>
      <c r="AD72" s="116"/>
      <c r="AE72" s="109" t="s">
        <v>67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96">
        <f>435663.2-390424-15532</f>
        <v>29707.200000000012</v>
      </c>
      <c r="AP72" s="97"/>
      <c r="AQ72" s="97"/>
      <c r="AR72" s="97"/>
      <c r="AS72" s="97"/>
      <c r="AT72" s="97"/>
      <c r="AU72" s="97"/>
      <c r="AV72" s="98"/>
      <c r="AW72" s="96">
        <v>0</v>
      </c>
      <c r="AX72" s="97"/>
      <c r="AY72" s="97"/>
      <c r="AZ72" s="97"/>
      <c r="BA72" s="97"/>
      <c r="BB72" s="97"/>
      <c r="BC72" s="97"/>
      <c r="BD72" s="98"/>
      <c r="BE72" s="96">
        <f t="shared" si="1"/>
        <v>29707.200000000012</v>
      </c>
      <c r="BF72" s="97"/>
      <c r="BG72" s="97"/>
      <c r="BH72" s="97"/>
      <c r="BI72" s="97"/>
      <c r="BJ72" s="97"/>
      <c r="BK72" s="97"/>
      <c r="BL72" s="98"/>
    </row>
    <row r="73" spans="1:79" ht="26.45" customHeight="1" x14ac:dyDescent="0.2">
      <c r="A73" s="54">
        <v>7</v>
      </c>
      <c r="B73" s="54"/>
      <c r="C73" s="54"/>
      <c r="D73" s="54"/>
      <c r="E73" s="54"/>
      <c r="F73" s="54"/>
      <c r="G73" s="106" t="s">
        <v>104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109" t="s">
        <v>70</v>
      </c>
      <c r="AA73" s="115"/>
      <c r="AB73" s="115"/>
      <c r="AC73" s="115"/>
      <c r="AD73" s="116"/>
      <c r="AE73" s="109" t="s">
        <v>100</v>
      </c>
      <c r="AF73" s="115"/>
      <c r="AG73" s="115"/>
      <c r="AH73" s="115"/>
      <c r="AI73" s="115"/>
      <c r="AJ73" s="115"/>
      <c r="AK73" s="115"/>
      <c r="AL73" s="115"/>
      <c r="AM73" s="115"/>
      <c r="AN73" s="116"/>
      <c r="AO73" s="96">
        <v>0</v>
      </c>
      <c r="AP73" s="97"/>
      <c r="AQ73" s="97"/>
      <c r="AR73" s="97"/>
      <c r="AS73" s="97"/>
      <c r="AT73" s="97"/>
      <c r="AU73" s="97"/>
      <c r="AV73" s="98"/>
      <c r="AW73" s="96">
        <f>952311-47488.4</f>
        <v>904822.6</v>
      </c>
      <c r="AX73" s="97"/>
      <c r="AY73" s="97"/>
      <c r="AZ73" s="97"/>
      <c r="BA73" s="97"/>
      <c r="BB73" s="97"/>
      <c r="BC73" s="97"/>
      <c r="BD73" s="98"/>
      <c r="BE73" s="96">
        <f t="shared" ref="BE73" si="4">AO73+AW73</f>
        <v>904822.6</v>
      </c>
      <c r="BF73" s="97"/>
      <c r="BG73" s="97"/>
      <c r="BH73" s="97"/>
      <c r="BI73" s="97"/>
      <c r="BJ73" s="97"/>
      <c r="BK73" s="97"/>
      <c r="BL73" s="98"/>
    </row>
    <row r="74" spans="1:79" s="85" customFormat="1" ht="12" customHeight="1" x14ac:dyDescent="0.2">
      <c r="A74" s="88">
        <v>0</v>
      </c>
      <c r="B74" s="88"/>
      <c r="C74" s="88"/>
      <c r="D74" s="88"/>
      <c r="E74" s="88"/>
      <c r="F74" s="88"/>
      <c r="G74" s="120" t="s">
        <v>68</v>
      </c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2"/>
      <c r="Z74" s="103"/>
      <c r="AA74" s="103"/>
      <c r="AB74" s="103"/>
      <c r="AC74" s="103"/>
      <c r="AD74" s="103"/>
      <c r="AE74" s="103"/>
      <c r="AF74" s="103"/>
      <c r="AG74" s="103"/>
      <c r="AH74" s="103"/>
      <c r="AI74" s="103"/>
      <c r="AJ74" s="103"/>
      <c r="AK74" s="103"/>
      <c r="AL74" s="103"/>
      <c r="AM74" s="103"/>
      <c r="AN74" s="100"/>
      <c r="AO74" s="86"/>
      <c r="AP74" s="86"/>
      <c r="AQ74" s="86"/>
      <c r="AR74" s="86"/>
      <c r="AS74" s="86"/>
      <c r="AT74" s="86"/>
      <c r="AU74" s="86"/>
      <c r="AV74" s="86"/>
      <c r="AW74" s="92"/>
      <c r="AX74" s="92"/>
      <c r="AY74" s="92"/>
      <c r="AZ74" s="92"/>
      <c r="BA74" s="92"/>
      <c r="BB74" s="92"/>
      <c r="BC74" s="92"/>
      <c r="BD74" s="92"/>
      <c r="BE74" s="86">
        <f t="shared" si="1"/>
        <v>0</v>
      </c>
      <c r="BF74" s="86"/>
      <c r="BG74" s="86"/>
      <c r="BH74" s="86"/>
      <c r="BI74" s="86"/>
      <c r="BJ74" s="86"/>
      <c r="BK74" s="86"/>
      <c r="BL74" s="86"/>
    </row>
    <row r="75" spans="1:79" s="85" customFormat="1" ht="22.15" customHeight="1" x14ac:dyDescent="0.2">
      <c r="A75" s="54">
        <v>8</v>
      </c>
      <c r="B75" s="54"/>
      <c r="C75" s="54"/>
      <c r="D75" s="54"/>
      <c r="E75" s="54"/>
      <c r="F75" s="54"/>
      <c r="G75" s="106" t="s">
        <v>102</v>
      </c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8"/>
      <c r="Z75" s="109" t="s">
        <v>82</v>
      </c>
      <c r="AA75" s="123"/>
      <c r="AB75" s="123"/>
      <c r="AC75" s="123"/>
      <c r="AD75" s="124"/>
      <c r="AE75" s="109" t="s">
        <v>81</v>
      </c>
      <c r="AF75" s="123"/>
      <c r="AG75" s="123"/>
      <c r="AH75" s="123"/>
      <c r="AI75" s="123"/>
      <c r="AJ75" s="123"/>
      <c r="AK75" s="123"/>
      <c r="AL75" s="123"/>
      <c r="AM75" s="123"/>
      <c r="AN75" s="124"/>
      <c r="AO75" s="96">
        <v>750</v>
      </c>
      <c r="AP75" s="123"/>
      <c r="AQ75" s="123"/>
      <c r="AR75" s="123"/>
      <c r="AS75" s="123"/>
      <c r="AT75" s="123"/>
      <c r="AU75" s="123"/>
      <c r="AV75" s="124"/>
      <c r="AW75" s="96">
        <v>750</v>
      </c>
      <c r="AX75" s="123"/>
      <c r="AY75" s="123"/>
      <c r="AZ75" s="123"/>
      <c r="BA75" s="123"/>
      <c r="BB75" s="123"/>
      <c r="BC75" s="123"/>
      <c r="BD75" s="124"/>
      <c r="BE75" s="86">
        <f t="shared" ref="BE75:BE77" si="5">AO75+AW75</f>
        <v>1500</v>
      </c>
      <c r="BF75" s="86"/>
      <c r="BG75" s="86"/>
      <c r="BH75" s="86"/>
      <c r="BI75" s="86"/>
      <c r="BJ75" s="86"/>
      <c r="BK75" s="86"/>
      <c r="BL75" s="86"/>
    </row>
    <row r="76" spans="1:79" s="85" customFormat="1" ht="12" customHeight="1" x14ac:dyDescent="0.2">
      <c r="A76" s="54">
        <v>9</v>
      </c>
      <c r="B76" s="54"/>
      <c r="C76" s="54"/>
      <c r="D76" s="54"/>
      <c r="E76" s="54"/>
      <c r="F76" s="54"/>
      <c r="G76" s="106" t="s">
        <v>87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109" t="s">
        <v>82</v>
      </c>
      <c r="AA76" s="123"/>
      <c r="AB76" s="123"/>
      <c r="AC76" s="123"/>
      <c r="AD76" s="124"/>
      <c r="AE76" s="109" t="s">
        <v>81</v>
      </c>
      <c r="AF76" s="123"/>
      <c r="AG76" s="123"/>
      <c r="AH76" s="123"/>
      <c r="AI76" s="123"/>
      <c r="AJ76" s="123"/>
      <c r="AK76" s="123"/>
      <c r="AL76" s="123"/>
      <c r="AM76" s="123"/>
      <c r="AN76" s="124"/>
      <c r="AO76" s="96">
        <v>391</v>
      </c>
      <c r="AP76" s="123"/>
      <c r="AQ76" s="123"/>
      <c r="AR76" s="123"/>
      <c r="AS76" s="123"/>
      <c r="AT76" s="123"/>
      <c r="AU76" s="123"/>
      <c r="AV76" s="124"/>
      <c r="AW76" s="125"/>
      <c r="AX76" s="123"/>
      <c r="AY76" s="123"/>
      <c r="AZ76" s="123"/>
      <c r="BA76" s="123"/>
      <c r="BB76" s="123"/>
      <c r="BC76" s="123"/>
      <c r="BD76" s="124"/>
      <c r="BE76" s="86">
        <f t="shared" si="5"/>
        <v>391</v>
      </c>
      <c r="BF76" s="86"/>
      <c r="BG76" s="86"/>
      <c r="BH76" s="86"/>
      <c r="BI76" s="86"/>
      <c r="BJ76" s="86"/>
      <c r="BK76" s="86"/>
      <c r="BL76" s="86"/>
    </row>
    <row r="77" spans="1:79" s="85" customFormat="1" ht="12.75" customHeight="1" x14ac:dyDescent="0.2">
      <c r="A77" s="54">
        <v>10</v>
      </c>
      <c r="B77" s="54"/>
      <c r="C77" s="54"/>
      <c r="D77" s="54"/>
      <c r="E77" s="54"/>
      <c r="F77" s="54"/>
      <c r="G77" s="106" t="s">
        <v>88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9" t="s">
        <v>82</v>
      </c>
      <c r="AA77" s="123"/>
      <c r="AB77" s="123"/>
      <c r="AC77" s="123"/>
      <c r="AD77" s="124"/>
      <c r="AE77" s="109" t="s">
        <v>81</v>
      </c>
      <c r="AF77" s="123"/>
      <c r="AG77" s="123"/>
      <c r="AH77" s="123"/>
      <c r="AI77" s="123"/>
      <c r="AJ77" s="123"/>
      <c r="AK77" s="123"/>
      <c r="AL77" s="123"/>
      <c r="AM77" s="123"/>
      <c r="AN77" s="124"/>
      <c r="AO77" s="96">
        <v>359</v>
      </c>
      <c r="AP77" s="123"/>
      <c r="AQ77" s="123"/>
      <c r="AR77" s="123"/>
      <c r="AS77" s="123"/>
      <c r="AT77" s="123"/>
      <c r="AU77" s="123"/>
      <c r="AV77" s="124"/>
      <c r="AW77" s="125"/>
      <c r="AX77" s="123"/>
      <c r="AY77" s="123"/>
      <c r="AZ77" s="123"/>
      <c r="BA77" s="123"/>
      <c r="BB77" s="123"/>
      <c r="BC77" s="123"/>
      <c r="BD77" s="124"/>
      <c r="BE77" s="86">
        <f t="shared" si="5"/>
        <v>359</v>
      </c>
      <c r="BF77" s="86"/>
      <c r="BG77" s="86"/>
      <c r="BH77" s="86"/>
      <c r="BI77" s="86"/>
      <c r="BJ77" s="86"/>
      <c r="BK77" s="86"/>
      <c r="BL77" s="86"/>
    </row>
    <row r="78" spans="1:79" ht="28.9" customHeight="1" x14ac:dyDescent="0.2">
      <c r="A78" s="54">
        <v>11</v>
      </c>
      <c r="B78" s="54"/>
      <c r="C78" s="54"/>
      <c r="D78" s="54"/>
      <c r="E78" s="54"/>
      <c r="F78" s="54"/>
      <c r="G78" s="106" t="s">
        <v>109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82" t="s">
        <v>82</v>
      </c>
      <c r="AA78" s="82"/>
      <c r="AB78" s="82"/>
      <c r="AC78" s="82"/>
      <c r="AD78" s="82"/>
      <c r="AE78" s="109" t="s">
        <v>81</v>
      </c>
      <c r="AF78" s="123"/>
      <c r="AG78" s="123"/>
      <c r="AH78" s="123"/>
      <c r="AI78" s="123"/>
      <c r="AJ78" s="123"/>
      <c r="AK78" s="123"/>
      <c r="AL78" s="123"/>
      <c r="AM78" s="123"/>
      <c r="AN78" s="124"/>
      <c r="AO78" s="86">
        <v>53</v>
      </c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>
        <f t="shared" si="1"/>
        <v>53</v>
      </c>
      <c r="BF78" s="86"/>
      <c r="BG78" s="86"/>
      <c r="BH78" s="86"/>
      <c r="BI78" s="86"/>
      <c r="BJ78" s="86"/>
      <c r="BK78" s="86"/>
      <c r="BL78" s="86"/>
    </row>
    <row r="79" spans="1:79" ht="13.15" customHeight="1" x14ac:dyDescent="0.2">
      <c r="A79" s="78">
        <v>12</v>
      </c>
      <c r="B79" s="79"/>
      <c r="C79" s="79"/>
      <c r="D79" s="79"/>
      <c r="E79" s="79"/>
      <c r="F79" s="80"/>
      <c r="G79" s="106" t="s">
        <v>87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4"/>
      <c r="Z79" s="109" t="s">
        <v>82</v>
      </c>
      <c r="AA79" s="115"/>
      <c r="AB79" s="115"/>
      <c r="AC79" s="115"/>
      <c r="AD79" s="116"/>
      <c r="AE79" s="109" t="s">
        <v>81</v>
      </c>
      <c r="AF79" s="115"/>
      <c r="AG79" s="115"/>
      <c r="AH79" s="115"/>
      <c r="AI79" s="115"/>
      <c r="AJ79" s="115"/>
      <c r="AK79" s="115"/>
      <c r="AL79" s="115"/>
      <c r="AM79" s="115"/>
      <c r="AN79" s="116"/>
      <c r="AO79" s="96">
        <v>25</v>
      </c>
      <c r="AP79" s="97"/>
      <c r="AQ79" s="97"/>
      <c r="AR79" s="97"/>
      <c r="AS79" s="97"/>
      <c r="AT79" s="97"/>
      <c r="AU79" s="97"/>
      <c r="AV79" s="98"/>
      <c r="AW79" s="96"/>
      <c r="AX79" s="97"/>
      <c r="AY79" s="97"/>
      <c r="AZ79" s="97"/>
      <c r="BA79" s="97"/>
      <c r="BB79" s="97"/>
      <c r="BC79" s="97"/>
      <c r="BD79" s="98"/>
      <c r="BE79" s="96">
        <f t="shared" ref="BE79:BE80" si="6">AO79+AW79</f>
        <v>25</v>
      </c>
      <c r="BF79" s="97"/>
      <c r="BG79" s="97"/>
      <c r="BH79" s="97"/>
      <c r="BI79" s="97"/>
      <c r="BJ79" s="97"/>
      <c r="BK79" s="97"/>
      <c r="BL79" s="98"/>
    </row>
    <row r="80" spans="1:79" ht="13.15" customHeight="1" x14ac:dyDescent="0.2">
      <c r="A80" s="78">
        <v>13</v>
      </c>
      <c r="B80" s="79"/>
      <c r="C80" s="79"/>
      <c r="D80" s="79"/>
      <c r="E80" s="79"/>
      <c r="F80" s="80"/>
      <c r="G80" s="106" t="s">
        <v>88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109" t="s">
        <v>82</v>
      </c>
      <c r="AA80" s="115"/>
      <c r="AB80" s="115"/>
      <c r="AC80" s="115"/>
      <c r="AD80" s="116"/>
      <c r="AE80" s="109" t="s">
        <v>81</v>
      </c>
      <c r="AF80" s="115"/>
      <c r="AG80" s="115"/>
      <c r="AH80" s="115"/>
      <c r="AI80" s="115"/>
      <c r="AJ80" s="115"/>
      <c r="AK80" s="115"/>
      <c r="AL80" s="115"/>
      <c r="AM80" s="115"/>
      <c r="AN80" s="116"/>
      <c r="AO80" s="96">
        <v>28</v>
      </c>
      <c r="AP80" s="97"/>
      <c r="AQ80" s="97"/>
      <c r="AR80" s="97"/>
      <c r="AS80" s="97"/>
      <c r="AT80" s="97"/>
      <c r="AU80" s="97"/>
      <c r="AV80" s="98"/>
      <c r="AW80" s="96"/>
      <c r="AX80" s="97"/>
      <c r="AY80" s="97"/>
      <c r="AZ80" s="97"/>
      <c r="BA80" s="97"/>
      <c r="BB80" s="97"/>
      <c r="BC80" s="97"/>
      <c r="BD80" s="98"/>
      <c r="BE80" s="96">
        <f t="shared" si="6"/>
        <v>28</v>
      </c>
      <c r="BF80" s="97"/>
      <c r="BG80" s="97"/>
      <c r="BH80" s="97"/>
      <c r="BI80" s="97"/>
      <c r="BJ80" s="97"/>
      <c r="BK80" s="97"/>
      <c r="BL80" s="98"/>
    </row>
    <row r="81" spans="1:64" ht="27.6" customHeight="1" x14ac:dyDescent="0.2">
      <c r="A81" s="78">
        <v>14</v>
      </c>
      <c r="B81" s="79"/>
      <c r="C81" s="79"/>
      <c r="D81" s="79"/>
      <c r="E81" s="79"/>
      <c r="F81" s="80"/>
      <c r="G81" s="106" t="s">
        <v>113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4"/>
      <c r="Z81" s="109" t="s">
        <v>66</v>
      </c>
      <c r="AA81" s="115"/>
      <c r="AB81" s="115"/>
      <c r="AC81" s="115"/>
      <c r="AD81" s="116"/>
      <c r="AE81" s="109" t="s">
        <v>81</v>
      </c>
      <c r="AF81" s="115"/>
      <c r="AG81" s="115"/>
      <c r="AH81" s="115"/>
      <c r="AI81" s="115"/>
      <c r="AJ81" s="115"/>
      <c r="AK81" s="115"/>
      <c r="AL81" s="115"/>
      <c r="AM81" s="115"/>
      <c r="AN81" s="116"/>
      <c r="AO81" s="96"/>
      <c r="AP81" s="97"/>
      <c r="AQ81" s="97"/>
      <c r="AR81" s="97"/>
      <c r="AS81" s="97"/>
      <c r="AT81" s="97"/>
      <c r="AU81" s="97"/>
      <c r="AV81" s="98"/>
      <c r="AW81" s="96">
        <v>30</v>
      </c>
      <c r="AX81" s="97"/>
      <c r="AY81" s="97"/>
      <c r="AZ81" s="97"/>
      <c r="BA81" s="97"/>
      <c r="BB81" s="97"/>
      <c r="BC81" s="97"/>
      <c r="BD81" s="98"/>
      <c r="BE81" s="96">
        <f t="shared" ref="BE81" si="7">AO81+AW81</f>
        <v>30</v>
      </c>
      <c r="BF81" s="97"/>
      <c r="BG81" s="97"/>
      <c r="BH81" s="97"/>
      <c r="BI81" s="97"/>
      <c r="BJ81" s="97"/>
      <c r="BK81" s="97"/>
      <c r="BL81" s="98"/>
    </row>
    <row r="82" spans="1:64" s="85" customFormat="1" ht="12.75" customHeight="1" x14ac:dyDescent="0.2">
      <c r="A82" s="78"/>
      <c r="B82" s="79"/>
      <c r="C82" s="79"/>
      <c r="D82" s="79"/>
      <c r="E82" s="79"/>
      <c r="F82" s="80"/>
      <c r="G82" s="120" t="s">
        <v>69</v>
      </c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  <c r="V82" s="126"/>
      <c r="W82" s="126"/>
      <c r="X82" s="126"/>
      <c r="Y82" s="127"/>
      <c r="Z82" s="100"/>
      <c r="AA82" s="101"/>
      <c r="AB82" s="101"/>
      <c r="AC82" s="101"/>
      <c r="AD82" s="102"/>
      <c r="AE82" s="120"/>
      <c r="AF82" s="126"/>
      <c r="AG82" s="126"/>
      <c r="AH82" s="126"/>
      <c r="AI82" s="126"/>
      <c r="AJ82" s="126"/>
      <c r="AK82" s="126"/>
      <c r="AL82" s="126"/>
      <c r="AM82" s="126"/>
      <c r="AN82" s="127"/>
      <c r="AO82" s="125"/>
      <c r="AP82" s="128"/>
      <c r="AQ82" s="128"/>
      <c r="AR82" s="128"/>
      <c r="AS82" s="128"/>
      <c r="AT82" s="128"/>
      <c r="AU82" s="128"/>
      <c r="AV82" s="129"/>
      <c r="AW82" s="125"/>
      <c r="AX82" s="128"/>
      <c r="AY82" s="128"/>
      <c r="AZ82" s="128"/>
      <c r="BA82" s="128"/>
      <c r="BB82" s="128"/>
      <c r="BC82" s="128"/>
      <c r="BD82" s="129"/>
      <c r="BE82" s="125">
        <f t="shared" si="1"/>
        <v>0</v>
      </c>
      <c r="BF82" s="128"/>
      <c r="BG82" s="128"/>
      <c r="BH82" s="128"/>
      <c r="BI82" s="128"/>
      <c r="BJ82" s="128"/>
      <c r="BK82" s="128"/>
      <c r="BL82" s="129"/>
    </row>
    <row r="83" spans="1:64" ht="24.6" customHeight="1" x14ac:dyDescent="0.2">
      <c r="A83" s="54">
        <v>15</v>
      </c>
      <c r="B83" s="54"/>
      <c r="C83" s="54"/>
      <c r="D83" s="54"/>
      <c r="E83" s="54"/>
      <c r="F83" s="54"/>
      <c r="G83" s="106" t="s">
        <v>107</v>
      </c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8"/>
      <c r="Z83" s="82" t="s">
        <v>70</v>
      </c>
      <c r="AA83" s="82"/>
      <c r="AB83" s="82"/>
      <c r="AC83" s="82"/>
      <c r="AD83" s="82"/>
      <c r="AE83" s="106" t="s">
        <v>83</v>
      </c>
      <c r="AF83" s="107"/>
      <c r="AG83" s="107"/>
      <c r="AH83" s="107"/>
      <c r="AI83" s="107"/>
      <c r="AJ83" s="107"/>
      <c r="AK83" s="107"/>
      <c r="AL83" s="107"/>
      <c r="AM83" s="107"/>
      <c r="AN83" s="108"/>
      <c r="AO83" s="86">
        <v>895.79</v>
      </c>
      <c r="AP83" s="86"/>
      <c r="AQ83" s="86"/>
      <c r="AR83" s="86"/>
      <c r="AS83" s="86"/>
      <c r="AT83" s="86"/>
      <c r="AU83" s="86"/>
      <c r="AV83" s="86"/>
      <c r="AW83" s="86">
        <v>0</v>
      </c>
      <c r="AX83" s="86"/>
      <c r="AY83" s="86"/>
      <c r="AZ83" s="86"/>
      <c r="BA83" s="86"/>
      <c r="BB83" s="86"/>
      <c r="BC83" s="86"/>
      <c r="BD83" s="86"/>
      <c r="BE83" s="86">
        <f t="shared" ref="BE83:BE84" si="8">AO83+AW83</f>
        <v>895.79</v>
      </c>
      <c r="BF83" s="86"/>
      <c r="BG83" s="86"/>
      <c r="BH83" s="86"/>
      <c r="BI83" s="86"/>
      <c r="BJ83" s="86"/>
      <c r="BK83" s="86"/>
      <c r="BL83" s="86"/>
    </row>
    <row r="84" spans="1:64" ht="24.6" customHeight="1" x14ac:dyDescent="0.2">
      <c r="A84" s="54">
        <v>16</v>
      </c>
      <c r="B84" s="54"/>
      <c r="C84" s="54"/>
      <c r="D84" s="54"/>
      <c r="E84" s="54"/>
      <c r="F84" s="54"/>
      <c r="G84" s="106" t="s">
        <v>111</v>
      </c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8"/>
      <c r="Z84" s="82" t="s">
        <v>70</v>
      </c>
      <c r="AA84" s="82"/>
      <c r="AB84" s="82"/>
      <c r="AC84" s="82"/>
      <c r="AD84" s="82"/>
      <c r="AE84" s="106" t="s">
        <v>83</v>
      </c>
      <c r="AF84" s="107"/>
      <c r="AG84" s="107"/>
      <c r="AH84" s="107"/>
      <c r="AI84" s="107"/>
      <c r="AJ84" s="107"/>
      <c r="AK84" s="107"/>
      <c r="AL84" s="107"/>
      <c r="AM84" s="107"/>
      <c r="AN84" s="108"/>
      <c r="AO84" s="86">
        <f>AO71/AO78</f>
        <v>5792.566037735849</v>
      </c>
      <c r="AP84" s="86"/>
      <c r="AQ84" s="86"/>
      <c r="AR84" s="86"/>
      <c r="AS84" s="86"/>
      <c r="AT84" s="86"/>
      <c r="AU84" s="86"/>
      <c r="AV84" s="86"/>
      <c r="AW84" s="86">
        <v>0</v>
      </c>
      <c r="AX84" s="86"/>
      <c r="AY84" s="86"/>
      <c r="AZ84" s="86"/>
      <c r="BA84" s="86"/>
      <c r="BB84" s="86"/>
      <c r="BC84" s="86"/>
      <c r="BD84" s="86"/>
      <c r="BE84" s="86">
        <f t="shared" si="8"/>
        <v>5792.566037735849</v>
      </c>
      <c r="BF84" s="86"/>
      <c r="BG84" s="86"/>
      <c r="BH84" s="86"/>
      <c r="BI84" s="86"/>
      <c r="BJ84" s="86"/>
      <c r="BK84" s="86"/>
      <c r="BL84" s="86"/>
    </row>
    <row r="85" spans="1:64" ht="64.900000000000006" customHeight="1" x14ac:dyDescent="0.2">
      <c r="A85" s="54">
        <v>17</v>
      </c>
      <c r="B85" s="54"/>
      <c r="C85" s="54"/>
      <c r="D85" s="54"/>
      <c r="E85" s="54"/>
      <c r="F85" s="54"/>
      <c r="G85" s="106" t="s">
        <v>112</v>
      </c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8"/>
      <c r="Z85" s="82" t="s">
        <v>70</v>
      </c>
      <c r="AA85" s="82"/>
      <c r="AB85" s="82"/>
      <c r="AC85" s="82"/>
      <c r="AD85" s="82"/>
      <c r="AE85" s="106" t="s">
        <v>114</v>
      </c>
      <c r="AF85" s="107"/>
      <c r="AG85" s="107"/>
      <c r="AH85" s="107"/>
      <c r="AI85" s="107"/>
      <c r="AJ85" s="107"/>
      <c r="AK85" s="107"/>
      <c r="AL85" s="107"/>
      <c r="AM85" s="107"/>
      <c r="AN85" s="108"/>
      <c r="AO85" s="86">
        <v>0</v>
      </c>
      <c r="AP85" s="86"/>
      <c r="AQ85" s="86"/>
      <c r="AR85" s="86"/>
      <c r="AS85" s="86"/>
      <c r="AT85" s="86"/>
      <c r="AU85" s="86"/>
      <c r="AV85" s="86"/>
      <c r="AW85" s="86">
        <f>AW73/AW81</f>
        <v>30160.753333333334</v>
      </c>
      <c r="AX85" s="86"/>
      <c r="AY85" s="86"/>
      <c r="AZ85" s="86"/>
      <c r="BA85" s="86"/>
      <c r="BB85" s="86"/>
      <c r="BC85" s="86"/>
      <c r="BD85" s="86"/>
      <c r="BE85" s="86">
        <f t="shared" ref="BE85" si="9">AO85+AW85</f>
        <v>30160.753333333334</v>
      </c>
      <c r="BF85" s="86"/>
      <c r="BG85" s="86"/>
      <c r="BH85" s="86"/>
      <c r="BI85" s="86"/>
      <c r="BJ85" s="86"/>
      <c r="BK85" s="86"/>
      <c r="BL85" s="86"/>
    </row>
    <row r="86" spans="1:64" s="85" customFormat="1" ht="12.75" customHeight="1" x14ac:dyDescent="0.2">
      <c r="A86" s="54"/>
      <c r="B86" s="54"/>
      <c r="C86" s="54"/>
      <c r="D86" s="54"/>
      <c r="E86" s="54"/>
      <c r="F86" s="54"/>
      <c r="G86" s="120" t="s">
        <v>71</v>
      </c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2"/>
      <c r="Z86" s="103"/>
      <c r="AA86" s="103"/>
      <c r="AB86" s="103"/>
      <c r="AC86" s="103"/>
      <c r="AD86" s="103"/>
      <c r="AE86" s="120"/>
      <c r="AF86" s="121"/>
      <c r="AG86" s="121"/>
      <c r="AH86" s="121"/>
      <c r="AI86" s="121"/>
      <c r="AJ86" s="121"/>
      <c r="AK86" s="121"/>
      <c r="AL86" s="121"/>
      <c r="AM86" s="121"/>
      <c r="AN86" s="122"/>
      <c r="AO86" s="92"/>
      <c r="AP86" s="92"/>
      <c r="AQ86" s="92"/>
      <c r="AR86" s="92"/>
      <c r="AS86" s="92"/>
      <c r="AT86" s="92"/>
      <c r="AU86" s="92"/>
      <c r="AV86" s="92"/>
      <c r="AW86" s="92"/>
      <c r="AX86" s="92"/>
      <c r="AY86" s="92"/>
      <c r="AZ86" s="92"/>
      <c r="BA86" s="92"/>
      <c r="BB86" s="92"/>
      <c r="BC86" s="92"/>
      <c r="BD86" s="92"/>
      <c r="BE86" s="92"/>
      <c r="BF86" s="92"/>
      <c r="BG86" s="92"/>
      <c r="BH86" s="92"/>
      <c r="BI86" s="92"/>
      <c r="BJ86" s="92"/>
      <c r="BK86" s="92"/>
      <c r="BL86" s="92"/>
    </row>
    <row r="87" spans="1:64" s="85" customFormat="1" ht="42.75" customHeight="1" x14ac:dyDescent="0.2">
      <c r="A87" s="54">
        <v>18</v>
      </c>
      <c r="B87" s="54"/>
      <c r="C87" s="54"/>
      <c r="D87" s="54"/>
      <c r="E87" s="54"/>
      <c r="F87" s="54"/>
      <c r="G87" s="106" t="s">
        <v>103</v>
      </c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8"/>
      <c r="Z87" s="82" t="s">
        <v>72</v>
      </c>
      <c r="AA87" s="82"/>
      <c r="AB87" s="82"/>
      <c r="AC87" s="82"/>
      <c r="AD87" s="82"/>
      <c r="AE87" s="106" t="s">
        <v>83</v>
      </c>
      <c r="AF87" s="107"/>
      <c r="AG87" s="107"/>
      <c r="AH87" s="107"/>
      <c r="AI87" s="107"/>
      <c r="AJ87" s="107"/>
      <c r="AK87" s="107"/>
      <c r="AL87" s="107"/>
      <c r="AM87" s="107"/>
      <c r="AN87" s="108"/>
      <c r="AO87" s="86">
        <v>100</v>
      </c>
      <c r="AP87" s="86"/>
      <c r="AQ87" s="86"/>
      <c r="AR87" s="86"/>
      <c r="AS87" s="86"/>
      <c r="AT87" s="86"/>
      <c r="AU87" s="86"/>
      <c r="AV87" s="86"/>
      <c r="AW87" s="86">
        <v>0</v>
      </c>
      <c r="AX87" s="86"/>
      <c r="AY87" s="86"/>
      <c r="AZ87" s="86"/>
      <c r="BA87" s="86"/>
      <c r="BB87" s="86"/>
      <c r="BC87" s="86"/>
      <c r="BD87" s="86"/>
      <c r="BE87" s="86">
        <f t="shared" ref="BE87" si="10">AO87+AW87</f>
        <v>100</v>
      </c>
      <c r="BF87" s="86"/>
      <c r="BG87" s="86"/>
      <c r="BH87" s="86"/>
      <c r="BI87" s="86"/>
      <c r="BJ87" s="86"/>
      <c r="BK87" s="86"/>
      <c r="BL87" s="86"/>
    </row>
    <row r="88" spans="1:64" ht="31.5" customHeight="1" x14ac:dyDescent="0.2">
      <c r="A88" s="54">
        <v>19</v>
      </c>
      <c r="B88" s="54"/>
      <c r="C88" s="54"/>
      <c r="D88" s="54"/>
      <c r="E88" s="54"/>
      <c r="F88" s="54"/>
      <c r="G88" s="106" t="s">
        <v>105</v>
      </c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8"/>
      <c r="Z88" s="82" t="s">
        <v>72</v>
      </c>
      <c r="AA88" s="82"/>
      <c r="AB88" s="82"/>
      <c r="AC88" s="82"/>
      <c r="AD88" s="82"/>
      <c r="AE88" s="106" t="s">
        <v>83</v>
      </c>
      <c r="AF88" s="107"/>
      <c r="AG88" s="107"/>
      <c r="AH88" s="107"/>
      <c r="AI88" s="107"/>
      <c r="AJ88" s="107"/>
      <c r="AK88" s="107"/>
      <c r="AL88" s="107"/>
      <c r="AM88" s="107"/>
      <c r="AN88" s="108"/>
      <c r="AO88" s="86">
        <v>0</v>
      </c>
      <c r="AP88" s="86"/>
      <c r="AQ88" s="86"/>
      <c r="AR88" s="86"/>
      <c r="AS88" s="86"/>
      <c r="AT88" s="86"/>
      <c r="AU88" s="86"/>
      <c r="AV88" s="86"/>
      <c r="AW88" s="86">
        <v>100</v>
      </c>
      <c r="AX88" s="86"/>
      <c r="AY88" s="86"/>
      <c r="AZ88" s="86"/>
      <c r="BA88" s="86"/>
      <c r="BB88" s="86"/>
      <c r="BC88" s="86"/>
      <c r="BD88" s="86"/>
      <c r="BE88" s="86">
        <f t="shared" si="1"/>
        <v>100</v>
      </c>
      <c r="BF88" s="86"/>
      <c r="BG88" s="86"/>
      <c r="BH88" s="86"/>
      <c r="BI88" s="86"/>
      <c r="BJ88" s="86"/>
      <c r="BK88" s="86"/>
      <c r="BL88" s="86"/>
    </row>
    <row r="89" spans="1:64" x14ac:dyDescent="0.2"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</row>
    <row r="91" spans="1:64" ht="31.15" customHeight="1" x14ac:dyDescent="0.2">
      <c r="A91" s="131" t="s">
        <v>85</v>
      </c>
      <c r="B91" s="132"/>
      <c r="C91" s="132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3"/>
      <c r="X91" s="133"/>
      <c r="Y91" s="133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133"/>
      <c r="AM91" s="133"/>
      <c r="AN91" s="134"/>
      <c r="AO91" s="11" t="s">
        <v>86</v>
      </c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</row>
    <row r="92" spans="1:64" x14ac:dyDescent="0.2">
      <c r="W92" s="135" t="s">
        <v>5</v>
      </c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O92" s="135" t="s">
        <v>52</v>
      </c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</row>
    <row r="93" spans="1:64" ht="15.75" customHeight="1" x14ac:dyDescent="0.2">
      <c r="A93" s="136" t="s">
        <v>3</v>
      </c>
      <c r="B93" s="136"/>
      <c r="C93" s="136"/>
      <c r="D93" s="136"/>
      <c r="E93" s="136"/>
      <c r="F93" s="136"/>
    </row>
    <row r="94" spans="1:64" ht="13.15" customHeight="1" x14ac:dyDescent="0.2">
      <c r="A94" s="4" t="s">
        <v>76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64" x14ac:dyDescent="0.2">
      <c r="A95" s="137" t="s">
        <v>47</v>
      </c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7"/>
      <c r="AO95" s="137"/>
      <c r="AP95" s="137"/>
      <c r="AQ95" s="137"/>
      <c r="AR95" s="137"/>
      <c r="AS95" s="137"/>
    </row>
    <row r="96" spans="1:64" ht="10.5" customHeight="1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</row>
    <row r="97" spans="1:59" ht="30" customHeight="1" x14ac:dyDescent="0.2">
      <c r="A97" s="131" t="s">
        <v>90</v>
      </c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4"/>
      <c r="AO97" s="11" t="s">
        <v>89</v>
      </c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</row>
    <row r="98" spans="1:59" x14ac:dyDescent="0.2">
      <c r="W98" s="135" t="s">
        <v>5</v>
      </c>
      <c r="X98" s="135"/>
      <c r="Y98" s="135"/>
      <c r="Z98" s="135"/>
      <c r="AA98" s="135"/>
      <c r="AB98" s="135"/>
      <c r="AC98" s="135"/>
      <c r="AD98" s="135"/>
      <c r="AE98" s="135"/>
      <c r="AF98" s="135"/>
      <c r="AG98" s="135"/>
      <c r="AH98" s="135"/>
      <c r="AI98" s="135"/>
      <c r="AJ98" s="135"/>
      <c r="AK98" s="135"/>
      <c r="AL98" s="135"/>
      <c r="AM98" s="135"/>
      <c r="AO98" s="135" t="s">
        <v>52</v>
      </c>
      <c r="AP98" s="135"/>
      <c r="AQ98" s="135"/>
      <c r="AR98" s="135"/>
      <c r="AS98" s="135"/>
      <c r="AT98" s="135"/>
      <c r="AU98" s="135"/>
      <c r="AV98" s="135"/>
      <c r="AW98" s="135"/>
      <c r="AX98" s="135"/>
      <c r="AY98" s="135"/>
      <c r="AZ98" s="135"/>
      <c r="BA98" s="135"/>
      <c r="BB98" s="135"/>
      <c r="BC98" s="135"/>
      <c r="BD98" s="135"/>
      <c r="BE98" s="135"/>
      <c r="BF98" s="135"/>
      <c r="BG98" s="135"/>
    </row>
    <row r="99" spans="1:59" x14ac:dyDescent="0.2">
      <c r="A99" s="139">
        <v>44560</v>
      </c>
      <c r="B99" s="140"/>
      <c r="C99" s="140"/>
      <c r="D99" s="140"/>
      <c r="E99" s="140"/>
      <c r="F99" s="140"/>
      <c r="G99" s="140"/>
      <c r="H99" s="140"/>
    </row>
    <row r="100" spans="1:59" x14ac:dyDescent="0.2">
      <c r="A100" s="135" t="s">
        <v>45</v>
      </c>
      <c r="B100" s="135"/>
      <c r="C100" s="135"/>
      <c r="D100" s="135"/>
      <c r="E100" s="135"/>
      <c r="F100" s="135"/>
      <c r="G100" s="135"/>
      <c r="H100" s="135"/>
      <c r="I100" s="141"/>
      <c r="J100" s="141"/>
      <c r="K100" s="141"/>
      <c r="L100" s="141"/>
      <c r="M100" s="141"/>
      <c r="N100" s="141"/>
      <c r="O100" s="141"/>
      <c r="P100" s="141"/>
      <c r="Q100" s="141"/>
    </row>
    <row r="101" spans="1:59" x14ac:dyDescent="0.2">
      <c r="A101" s="142" t="s">
        <v>46</v>
      </c>
    </row>
  </sheetData>
  <mergeCells count="318">
    <mergeCell ref="A79:F79"/>
    <mergeCell ref="G79:Y79"/>
    <mergeCell ref="Z79:AD79"/>
    <mergeCell ref="AE79:AN79"/>
    <mergeCell ref="AO79:AV79"/>
    <mergeCell ref="A76:F76"/>
    <mergeCell ref="A77:F77"/>
    <mergeCell ref="Z75:AD75"/>
    <mergeCell ref="Z76:AD76"/>
    <mergeCell ref="Z77:AD77"/>
    <mergeCell ref="AE75:AN75"/>
    <mergeCell ref="AE76:AN76"/>
    <mergeCell ref="AE77:AN77"/>
    <mergeCell ref="AO75:AV75"/>
    <mergeCell ref="AO76:AV76"/>
    <mergeCell ref="AO77:AV77"/>
    <mergeCell ref="Z81:AD81"/>
    <mergeCell ref="AE81:AN81"/>
    <mergeCell ref="AO81:AV81"/>
    <mergeCell ref="AW81:BD81"/>
    <mergeCell ref="BE81:BL81"/>
    <mergeCell ref="AW78:BD78"/>
    <mergeCell ref="AW80:BD80"/>
    <mergeCell ref="BE80:BL80"/>
    <mergeCell ref="G81:Y81"/>
    <mergeCell ref="Z80:AD80"/>
    <mergeCell ref="AW79:BD79"/>
    <mergeCell ref="A71:F71"/>
    <mergeCell ref="AW77:BD77"/>
    <mergeCell ref="AW76:BD76"/>
    <mergeCell ref="G71:Y71"/>
    <mergeCell ref="AE71:AN71"/>
    <mergeCell ref="AO71:AV71"/>
    <mergeCell ref="AW71:BD71"/>
    <mergeCell ref="BE71:BL71"/>
    <mergeCell ref="A75:F75"/>
    <mergeCell ref="AW75:BD75"/>
    <mergeCell ref="BE72:BL72"/>
    <mergeCell ref="AW72:BD72"/>
    <mergeCell ref="AO72:AV72"/>
    <mergeCell ref="AE72:AN72"/>
    <mergeCell ref="Z72:AD72"/>
    <mergeCell ref="G72:Y72"/>
    <mergeCell ref="A72:F72"/>
    <mergeCell ref="A74:F74"/>
    <mergeCell ref="A73:F73"/>
    <mergeCell ref="G74:Y74"/>
    <mergeCell ref="BE77:BL77"/>
    <mergeCell ref="G75:Y75"/>
    <mergeCell ref="G76:Y76"/>
    <mergeCell ref="G77:Y7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99:H99"/>
    <mergeCell ref="A100:H100"/>
    <mergeCell ref="A94:AS94"/>
    <mergeCell ref="A95:AS95"/>
    <mergeCell ref="A97:V97"/>
    <mergeCell ref="W97:AM97"/>
    <mergeCell ref="AO97:BG97"/>
    <mergeCell ref="W98:AM98"/>
    <mergeCell ref="AO98:BG98"/>
    <mergeCell ref="A93:F93"/>
    <mergeCell ref="BE65:BL65"/>
    <mergeCell ref="A66:F66"/>
    <mergeCell ref="G66:Y66"/>
    <mergeCell ref="A70:F70"/>
    <mergeCell ref="G70:Y70"/>
    <mergeCell ref="Z70:AD70"/>
    <mergeCell ref="AE70:AN70"/>
    <mergeCell ref="AO70:AV70"/>
    <mergeCell ref="AW70:BD70"/>
    <mergeCell ref="BE70:BL70"/>
    <mergeCell ref="A65:F65"/>
    <mergeCell ref="G65:Y65"/>
    <mergeCell ref="Z65:AD65"/>
    <mergeCell ref="AE65:AN65"/>
    <mergeCell ref="AO65:AV65"/>
    <mergeCell ref="AW65:BD65"/>
    <mergeCell ref="A86:F86"/>
    <mergeCell ref="G86:Y86"/>
    <mergeCell ref="AW84:BD84"/>
    <mergeCell ref="BE84:BL84"/>
    <mergeCell ref="Z82:AD82"/>
    <mergeCell ref="AE82:AN82"/>
    <mergeCell ref="AO82:AV82"/>
    <mergeCell ref="A59:C59"/>
    <mergeCell ref="D59:AA59"/>
    <mergeCell ref="AB59:AI59"/>
    <mergeCell ref="AJ59:AQ59"/>
    <mergeCell ref="AR59:AY59"/>
    <mergeCell ref="A91:V91"/>
    <mergeCell ref="W91:AM91"/>
    <mergeCell ref="AO91:BG91"/>
    <mergeCell ref="W92:AM92"/>
    <mergeCell ref="AO92:BG9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75:BL75"/>
    <mergeCell ref="BE76:BL76"/>
    <mergeCell ref="A54:AY54"/>
    <mergeCell ref="A55:C56"/>
    <mergeCell ref="D55:AA56"/>
    <mergeCell ref="AB55:AI56"/>
    <mergeCell ref="AJ55:AQ56"/>
    <mergeCell ref="AR55:AY56"/>
    <mergeCell ref="A60:C60"/>
    <mergeCell ref="D60:AA60"/>
    <mergeCell ref="AB60:AI60"/>
    <mergeCell ref="AJ60:AQ60"/>
    <mergeCell ref="AR60:AY6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Z66:AD66"/>
    <mergeCell ref="AE66:AN66"/>
    <mergeCell ref="AO66:AV66"/>
    <mergeCell ref="AW66:BD66"/>
    <mergeCell ref="BE66:BL66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88:BD88"/>
    <mergeCell ref="BE88:BL88"/>
    <mergeCell ref="Z86:AD86"/>
    <mergeCell ref="AE86:AN86"/>
    <mergeCell ref="AO86:AV86"/>
    <mergeCell ref="AW86:BD86"/>
    <mergeCell ref="BE86:BL86"/>
    <mergeCell ref="G83:Y83"/>
    <mergeCell ref="G84:Y84"/>
    <mergeCell ref="AE83:AN83"/>
    <mergeCell ref="AE84:AN84"/>
    <mergeCell ref="AW87:BD87"/>
    <mergeCell ref="BE87:BL87"/>
    <mergeCell ref="G85:Y85"/>
    <mergeCell ref="Z85:AD85"/>
    <mergeCell ref="AE85:AN85"/>
    <mergeCell ref="AO85:AV85"/>
    <mergeCell ref="AW85:BD85"/>
    <mergeCell ref="BE85:BL85"/>
    <mergeCell ref="Z83:AD83"/>
    <mergeCell ref="Z84:AD84"/>
    <mergeCell ref="AO83:AV83"/>
    <mergeCell ref="AW83:BD83"/>
    <mergeCell ref="BE83:BL83"/>
    <mergeCell ref="A88:F88"/>
    <mergeCell ref="G88:Y88"/>
    <mergeCell ref="Z88:AD88"/>
    <mergeCell ref="AE88:AN88"/>
    <mergeCell ref="AO88:AV88"/>
    <mergeCell ref="A78:F78"/>
    <mergeCell ref="G78:Y78"/>
    <mergeCell ref="Z78:AD78"/>
    <mergeCell ref="AE78:AN78"/>
    <mergeCell ref="AO78:AV78"/>
    <mergeCell ref="A87:F87"/>
    <mergeCell ref="G87:Y87"/>
    <mergeCell ref="Z87:AD87"/>
    <mergeCell ref="AE87:AN87"/>
    <mergeCell ref="AO87:AV87"/>
    <mergeCell ref="A82:F82"/>
    <mergeCell ref="G82:Y82"/>
    <mergeCell ref="AO80:AV80"/>
    <mergeCell ref="A85:F85"/>
    <mergeCell ref="A83:F83"/>
    <mergeCell ref="A84:F84"/>
    <mergeCell ref="AO84:AV84"/>
    <mergeCell ref="A81:F81"/>
    <mergeCell ref="AE80:AN80"/>
    <mergeCell ref="AW82:BD82"/>
    <mergeCell ref="BE82:BL82"/>
    <mergeCell ref="BE78:BL78"/>
    <mergeCell ref="G69:Y69"/>
    <mergeCell ref="A69:F69"/>
    <mergeCell ref="Z69:AD69"/>
    <mergeCell ref="AE69:AN69"/>
    <mergeCell ref="AO69:AV69"/>
    <mergeCell ref="AW69:BD69"/>
    <mergeCell ref="BE69:BL69"/>
    <mergeCell ref="AO73:AV73"/>
    <mergeCell ref="AW73:BD73"/>
    <mergeCell ref="BE73:BL73"/>
    <mergeCell ref="AE73:AN73"/>
    <mergeCell ref="Z74:AD74"/>
    <mergeCell ref="AE74:AN74"/>
    <mergeCell ref="AO74:AV74"/>
    <mergeCell ref="AW74:BD74"/>
    <mergeCell ref="BE74:BL74"/>
    <mergeCell ref="BE79:BL79"/>
    <mergeCell ref="A80:F80"/>
    <mergeCell ref="G80:Y80"/>
    <mergeCell ref="G73:Y73"/>
    <mergeCell ref="Z73:AD73"/>
  </mergeCells>
  <conditionalFormatting sqref="G66:L66 G84 G79:G81">
    <cfRule type="cellIs" dxfId="16" priority="52" stopIfTrue="1" operator="equal">
      <formula>$G65</formula>
    </cfRule>
  </conditionalFormatting>
  <conditionalFormatting sqref="D49">
    <cfRule type="cellIs" dxfId="15" priority="53" stopIfTrue="1" operator="equal">
      <formula>$D48</formula>
    </cfRule>
  </conditionalFormatting>
  <conditionalFormatting sqref="A66:F66 A74:F88">
    <cfRule type="cellIs" dxfId="14" priority="54" stopIfTrue="1" operator="equal">
      <formula>0</formula>
    </cfRule>
  </conditionalFormatting>
  <conditionalFormatting sqref="D51">
    <cfRule type="cellIs" dxfId="13" priority="49" stopIfTrue="1" operator="equal">
      <formula>#REF!</formula>
    </cfRule>
  </conditionalFormatting>
  <conditionalFormatting sqref="A67:F67">
    <cfRule type="cellIs" dxfId="12" priority="47" stopIfTrue="1" operator="equal">
      <formula>0</formula>
    </cfRule>
  </conditionalFormatting>
  <conditionalFormatting sqref="G67:G68">
    <cfRule type="cellIs" dxfId="11" priority="44" stopIfTrue="1" operator="equal">
      <formula>$G66</formula>
    </cfRule>
  </conditionalFormatting>
  <conditionalFormatting sqref="A68:F73">
    <cfRule type="cellIs" dxfId="10" priority="45" stopIfTrue="1" operator="equal">
      <formula>0</formula>
    </cfRule>
  </conditionalFormatting>
  <conditionalFormatting sqref="G70:G71">
    <cfRule type="cellIs" dxfId="9" priority="40" stopIfTrue="1" operator="equal">
      <formula>#REF!</formula>
    </cfRule>
  </conditionalFormatting>
  <conditionalFormatting sqref="G72:G73">
    <cfRule type="cellIs" dxfId="8" priority="36" stopIfTrue="1" operator="equal">
      <formula>#REF!</formula>
    </cfRule>
  </conditionalFormatting>
  <conditionalFormatting sqref="G74:G77">
    <cfRule type="cellIs" dxfId="7" priority="28" stopIfTrue="1" operator="equal">
      <formula>#REF!</formula>
    </cfRule>
  </conditionalFormatting>
  <conditionalFormatting sqref="G82">
    <cfRule type="cellIs" dxfId="6" priority="20" stopIfTrue="1" operator="equal">
      <formula>#REF!</formula>
    </cfRule>
  </conditionalFormatting>
  <conditionalFormatting sqref="G86">
    <cfRule type="cellIs" dxfId="5" priority="12" stopIfTrue="1" operator="equal">
      <formula>#REF!</formula>
    </cfRule>
  </conditionalFormatting>
  <conditionalFormatting sqref="G87:G88">
    <cfRule type="cellIs" dxfId="4" priority="8" stopIfTrue="1" operator="equal">
      <formula>#REF!</formula>
    </cfRule>
  </conditionalFormatting>
  <conditionalFormatting sqref="D50">
    <cfRule type="cellIs" dxfId="3" priority="1" stopIfTrue="1" operator="equal">
      <formula>$D49</formula>
    </cfRule>
  </conditionalFormatting>
  <conditionalFormatting sqref="G78">
    <cfRule type="cellIs" dxfId="2" priority="55" stopIfTrue="1" operator="equal">
      <formula>$G74</formula>
    </cfRule>
  </conditionalFormatting>
  <conditionalFormatting sqref="G85">
    <cfRule type="cellIs" dxfId="1" priority="57" stopIfTrue="1" operator="equal">
      <formula>#REF!</formula>
    </cfRule>
  </conditionalFormatting>
  <conditionalFormatting sqref="G83">
    <cfRule type="cellIs" dxfId="0" priority="58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2022-01-04T13:47:55Z</cp:lastPrinted>
  <dcterms:created xsi:type="dcterms:W3CDTF">2016-08-15T09:54:21Z</dcterms:created>
  <dcterms:modified xsi:type="dcterms:W3CDTF">2022-01-04T13:47:58Z</dcterms:modified>
</cp:coreProperties>
</file>