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6610" windowHeight="9430"/>
  </bookViews>
  <sheets>
    <sheet name="КПК1115031" sheetId="2" r:id="rId1"/>
  </sheets>
  <definedNames>
    <definedName name="_xlnm.Print_Area" localSheetId="0">КПК1115031!$A$1:$BM$140</definedName>
  </definedNames>
  <calcPr calcId="124519"/>
</workbook>
</file>

<file path=xl/calcChain.xml><?xml version="1.0" encoding="utf-8"?>
<calcChain xmlns="http://schemas.openxmlformats.org/spreadsheetml/2006/main">
  <c r="AO119" i="2"/>
  <c r="AO116"/>
  <c r="AO120"/>
  <c r="AO122"/>
  <c r="BE118"/>
  <c r="AO118"/>
  <c r="AO117"/>
  <c r="AO115"/>
  <c r="AO106"/>
  <c r="AO78"/>
  <c r="AS54"/>
  <c r="AC50"/>
  <c r="AO121" s="1"/>
  <c r="AO83"/>
  <c r="BE90"/>
  <c r="BE91"/>
  <c r="U22"/>
  <c r="AO127"/>
  <c r="AO114" l="1"/>
  <c r="BE112"/>
  <c r="AK57"/>
  <c r="AS56"/>
  <c r="AS51" l="1"/>
  <c r="AS52"/>
  <c r="AS53"/>
  <c r="AC57" l="1"/>
  <c r="AS57" s="1"/>
  <c r="BE116"/>
  <c r="BE115"/>
  <c r="AO100"/>
  <c r="AO97"/>
  <c r="AO93" s="1"/>
  <c r="BE127"/>
  <c r="BE122"/>
  <c r="AS50"/>
  <c r="BE117"/>
  <c r="BE98"/>
  <c r="BE99"/>
  <c r="BE95"/>
  <c r="BE96"/>
  <c r="BE114" l="1"/>
  <c r="BE121"/>
  <c r="AS55"/>
  <c r="BE101"/>
  <c r="BE102"/>
  <c r="BE120" l="1"/>
  <c r="BE89"/>
  <c r="BE87"/>
  <c r="BE85"/>
  <c r="BE79"/>
  <c r="BE80"/>
  <c r="BE81"/>
  <c r="BE74"/>
  <c r="BE75"/>
  <c r="BE76"/>
  <c r="AJ66" l="1"/>
  <c r="AB66"/>
  <c r="BE126"/>
  <c r="BE125"/>
  <c r="BE124"/>
  <c r="BE111"/>
  <c r="BE109"/>
  <c r="BE108"/>
  <c r="BE107"/>
  <c r="BE106"/>
  <c r="BE100"/>
  <c r="BE97"/>
  <c r="BE94"/>
  <c r="BE93"/>
  <c r="BE88"/>
  <c r="BE86"/>
  <c r="BE84"/>
  <c r="BE83"/>
  <c r="BE73"/>
  <c r="AR65"/>
  <c r="AS49"/>
  <c r="BE78" l="1"/>
  <c r="BE119"/>
  <c r="AR66"/>
</calcChain>
</file>

<file path=xl/sharedStrings.xml><?xml version="1.0" encoding="utf-8"?>
<sst xmlns="http://schemas.openxmlformats.org/spreadsheetml/2006/main" count="319" uniqueCount="183">
  <si>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</si>
  <si>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</si>
  <si>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</si>
  <si>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</si>
  <si>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</si>
  <si>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</si>
  <si>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</si>
  <si>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</si>
  <si>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</si>
  <si>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</si>
  <si>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</si>
  <si>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</si>
  <si>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</si>
  <si>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</si>
  <si>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</si>
  <si>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</si>
  <si>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</si>
  <si>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</si>
  <si>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</si>
  <si>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</si>
  <si>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</si>
  <si>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</si>
  <si>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</si>
  <si>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</si>
  <si>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</si>
  <si>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</si>
  <si>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</si>
  <si>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</si>
  <si>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</si>
  <si>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</si>
  <si>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</si>
  <si>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</si>
  <si>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</si>
  <si>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</si>
  <si>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</si>
  <si>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</si>
  <si>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</si>
  <si>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</si>
  <si>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</si>
  <si>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</si>
  <si>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</si>
  <si>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</si>
  <si>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</si>
  <si>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</si>
  <si>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</si>
  <si>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</si>
  <si>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</si>
  <si>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</si>
  <si>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</si>
  <si>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</si>
  <si>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</si>
  <si>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</si>
  <si>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</si>
  <si>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</si>
  <si>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</si>
  <si>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</si>
  <si>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</si>
  <si>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</si>
  <si>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</si>
  <si>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</si>
  <si>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</si>
  <si>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</si>
  <si>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</si>
  <si>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</si>
  <si>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пріоритетного значення фізичної культури і спорту в процесі навчання та виховання дітей і молоді як найдієвішого засобу зміцнення їх здоров’я</t>
  </si>
  <si>
    <t>УСЬОГО</t>
  </si>
  <si>
    <t>Затрат</t>
  </si>
  <si>
    <t>од.</t>
  </si>
  <si>
    <t>мережа</t>
  </si>
  <si>
    <t>штатний розпис</t>
  </si>
  <si>
    <t>грн.</t>
  </si>
  <si>
    <t>в комплексній дитячо-юнацькій спортивній школі</t>
  </si>
  <si>
    <t>в дитячо-юнацькій спортивній футбольній школі</t>
  </si>
  <si>
    <t>в дитячо-юнацькій спортивній шаховій школі</t>
  </si>
  <si>
    <t>Продукту</t>
  </si>
  <si>
    <t>осіб</t>
  </si>
  <si>
    <t>хлопчиків</t>
  </si>
  <si>
    <t>дівчаток</t>
  </si>
  <si>
    <t>Ефективності</t>
  </si>
  <si>
    <t>Якості</t>
  </si>
  <si>
    <t>відс.</t>
  </si>
  <si>
    <t>25538000000</t>
  </si>
  <si>
    <t>гривень</t>
  </si>
  <si>
    <t>Утримання та навчально-тренувальна робота комунальних дитячо-юнацьких спортивних шкіл</t>
  </si>
  <si>
    <t>5031</t>
  </si>
  <si>
    <t>0810</t>
  </si>
  <si>
    <t>1100000</t>
  </si>
  <si>
    <t>1110000</t>
  </si>
  <si>
    <t>1115031</t>
  </si>
  <si>
    <t>Відділ з питань фізичної культури та спорту Ніжинської міської ради Чернігівської області</t>
  </si>
  <si>
    <t>Створення необхідних умов для гармонійного виховання, фізичного розвитку, повноцінного оздоровлення, змістовного відпочинку і дозвілля дітей та молоді, самореалізації, набуття навичок здорового способу життя, підготовки спортсменів для резервного спорту.</t>
  </si>
  <si>
    <t>Підготовка спортивного резерву та підвищення рівня фізичної підготовленості дітей дитячо-юнацькими спортивними школами</t>
  </si>
  <si>
    <t>1.1</t>
  </si>
  <si>
    <t>1.2</t>
  </si>
  <si>
    <t>1.3</t>
  </si>
  <si>
    <t>кількість  дитячо-юнацьких спортивних шкіл, в т.ч.:</t>
  </si>
  <si>
    <t>комплексна дитячо-юнацька спортивна школа</t>
  </si>
  <si>
    <t>дитячо-юнацька спортивна футбольна школа</t>
  </si>
  <si>
    <t>дитячо-юнацька спортивна шахова школа</t>
  </si>
  <si>
    <t>2</t>
  </si>
  <si>
    <t>2.1.</t>
  </si>
  <si>
    <t>2.2</t>
  </si>
  <si>
    <t>2.3</t>
  </si>
  <si>
    <t>обсяг витрат на утримання комунальних дитячо-юнацьких спортивних шкіл, в т.ч.:</t>
  </si>
  <si>
    <t>кошторис</t>
  </si>
  <si>
    <t>дитячо- юнацька спортивна шахова школа</t>
  </si>
  <si>
    <t>3</t>
  </si>
  <si>
    <t>3.1</t>
  </si>
  <si>
    <t>3.2</t>
  </si>
  <si>
    <t>3.3</t>
  </si>
  <si>
    <t>кількість штатних одиниць, в т. ч.:</t>
  </si>
  <si>
    <t>в т.ч. тренери-викладачі</t>
  </si>
  <si>
    <t xml:space="preserve">в т.ч. тренери-викладачі. </t>
  </si>
  <si>
    <t>кількість учнів комунальнихДЮСШ, що взяли участь у спортивних змаганнях, в т.ч.:</t>
  </si>
  <si>
    <t>2.1</t>
  </si>
  <si>
    <t>Журнал відвідувань, заяви</t>
  </si>
  <si>
    <t>Книга реєстрації спортивних досягнень</t>
  </si>
  <si>
    <t>Бухгалтерська звітність,планові асигнування на зазначені цілі відповідного року</t>
  </si>
  <si>
    <t>комплексна дитячо-юнацька спортивна школа, в т.ч.</t>
  </si>
  <si>
    <t xml:space="preserve">середньорічна кількість учнів комунальних ДЮСШ, у розрізі їх видів: </t>
  </si>
  <si>
    <t>дитячо-юнацька спортивна футбольна школа, в т.ч.</t>
  </si>
  <si>
    <t>хлопчиків.</t>
  </si>
  <si>
    <t>дівчаток.</t>
  </si>
  <si>
    <t>середні витрати  на одного працівника, в т.ч. в розрізі шкіл</t>
  </si>
  <si>
    <t>середні витрати  на одного працівника КДЮСШ</t>
  </si>
  <si>
    <t>обсяг витрат на КДЮСШ/кількість штатних одиниць КДЮСШ</t>
  </si>
  <si>
    <t>середні витрати  на одного працівника ДЮСФШ</t>
  </si>
  <si>
    <t>обсяг витрат на ДЮСФШ/кількість штатних одиниць ДЮСФШ</t>
  </si>
  <si>
    <t>середні витрати  на одного працівника ДЮСШШ</t>
  </si>
  <si>
    <t>обсяг витрат на ДЮСШШ/кількість штатних одиниць ДЮСШШ</t>
  </si>
  <si>
    <t>середньомісячна заробітна плата працівника ДЮСШ</t>
  </si>
  <si>
    <t>Утримання ДЮСШ</t>
  </si>
  <si>
    <t>середні витрати на навчально-тренувальну роботу у комунальних ДЮСШ у розрахунку на одного учня</t>
  </si>
  <si>
    <t>середні витрати на забезпечення участі одного учня комунальних ДЮСШ у спортивних змаганнях</t>
  </si>
  <si>
    <t>планові асигнування на зазначені цілі відповідного року/кількість учнів, що взяли участь у змаганнях</t>
  </si>
  <si>
    <t>середня вартість одиниці придбаного малоцінного спортивного обладнання та інвентарю для комунальних ДЮСШ</t>
  </si>
  <si>
    <t>Обсяг витрат на придбання малоцінного спортивного обладнання та інветарю</t>
  </si>
  <si>
    <t>планові асигнування на зазначені цілі/ кількість придбаного малоцінного спортивного обладнання та інвентарю</t>
  </si>
  <si>
    <t>кількість підготовлених у комунальних ДЮСШ майстрів спорту України / кандидатів у майстри спорту України</t>
  </si>
  <si>
    <t>План спортивних досягнень</t>
  </si>
  <si>
    <t>кількість учнів комунальних ДЮСШ, які здобули призові місця в регіональних спортивних змаганнях</t>
  </si>
  <si>
    <t>динаміка кількості учнів комунальних ДЮСШ порівняно з минулим роком</t>
  </si>
  <si>
    <t>ФУ Ніжинської МР</t>
  </si>
  <si>
    <t>Витрати на забезпечення участі учнів комунальних ДЮСШ у спортивних змаганнях, в т.ч.:</t>
  </si>
  <si>
    <t>КДЮСШ</t>
  </si>
  <si>
    <t>ДЮСФШ</t>
  </si>
  <si>
    <t>ДЮСШШ</t>
  </si>
  <si>
    <t>середньорічна кіл-ть учнів відповідного року/середньоріч. кіл-ть учнів попереднього року*100</t>
  </si>
  <si>
    <t>Відділу з питань фізичної культури та спорту Ніжинської міської ради</t>
  </si>
  <si>
    <t>плановані асигнування на зазначені цілі/кількість штатних одиниць</t>
  </si>
  <si>
    <t>Планові асигнування на зазначені цілі/середньорічна кількість учнів</t>
  </si>
  <si>
    <t>Придбання обладнання і предметів довгострокового користування</t>
  </si>
  <si>
    <t>Кількість предметів довгострокового використання</t>
  </si>
  <si>
    <t>4</t>
  </si>
  <si>
    <t>од</t>
  </si>
  <si>
    <t>внутрішні реєстри</t>
  </si>
  <si>
    <t>Середні витрати на закупівлю предметів довгострокового використання</t>
  </si>
  <si>
    <t>видатки на зазначені цілі/ кількість предметів довгострокового використання</t>
  </si>
  <si>
    <t>Відсоток виконання завдання з придбання предметів довгострокового використання</t>
  </si>
  <si>
    <t>Касові видатки на зазначені цілі/кошторрисні призначення на зазначені цілі*100</t>
  </si>
  <si>
    <t>кількість придбаного малоцінного спортивного обладнання та інвентарю для комунальнихДЮСШ</t>
  </si>
  <si>
    <t>бюджетної програми місцевого бюджету на 2021  рік</t>
  </si>
  <si>
    <t>Міська програма забезпечення пожежної безпеки Ніжинської МТГ</t>
  </si>
  <si>
    <t>2.4</t>
  </si>
  <si>
    <t>КДЮСШ "Дзюдо"</t>
  </si>
  <si>
    <t>1.4</t>
  </si>
  <si>
    <t>комплексна дитячо-юнацька спортивна школа "Дзюдо"</t>
  </si>
  <si>
    <t>комплексна дитячо-юнацька спортивна школа  "Дзюдо"</t>
  </si>
  <si>
    <t>3.4</t>
  </si>
  <si>
    <t>в комплексній дитячо-юнацькій спортивній школі "Дзюдо"</t>
  </si>
  <si>
    <t>в т.ч. тренери-викладачі .</t>
  </si>
  <si>
    <t>хлопчиків .</t>
  </si>
  <si>
    <t>дівчаток .</t>
  </si>
  <si>
    <t>середні витрати  на одного працівника КДЮСШ "Дзюдо"</t>
  </si>
  <si>
    <t>обсяг витрат на КДЮСШ "Дзюдо"/кількість штатних одиниць КДЮСШ "Дзюдо"</t>
  </si>
  <si>
    <t>планові асигнування на зазначені цілі /кількість штатних працівників/12 місяців</t>
  </si>
  <si>
    <t>комплексна дитячо-юнацька спортивна школа   "Дзюдо"</t>
  </si>
  <si>
    <t xml:space="preserve">Начальник відділу з питань фізичної_x000D_
культури та спорту Ніжинської міської ради _x000D_
_x000D_
</t>
  </si>
  <si>
    <t>Павло ГЛУШКО</t>
  </si>
  <si>
    <t>Начальник фінансового управління Ніжинської міської ради</t>
  </si>
  <si>
    <t>Людмила ПИСАРЕНКО</t>
  </si>
  <si>
    <t>Конституція України, Бюджетний кодекс України, Закон України «Про Державний бюджет України на 2020 рік», «Про освіту», наказ Міністерства України у справах сім’ї, молоді та спорту від 23.09.2005 р. № 2097 "Про впорядкування умов оплати праціпрацівників бюджетних установ, закладів та організацій галузі культури і спорту" зі змінами, внесеними згідно з Постановами КМ, Постанова КМ України від 14.08.2019 р. № 755 "Деякі питання оплати праці дитячо-юнацьких спортивних шкіл", рішення Ніжинської міської ради від 24.12.2020 року №3-4/2020, 4-4/2020, рішення Ніжинської міської ради від 26.02.2021 р. № 10-7/2021, рішення Ніжинської міської ради від 30.03.2021 р.  № 12-8/2021, Рішення Ніжинської міської ради від 03.06.2021 р. № 9-10/2021, № 19-10/2021, 20-10/2021, Рішення Ніжинської міської ради від 19.08.2021 р. № 11-12/2021, Рішення Ніжинської міської ради від 16.09.2021 р. № 3-13/2021, Рішення Ніжинської міської ради від 26.10.2021 р. № 11-15/2021, Рішення Ніжинської міської ради від 23.11.2021 р. № 8-16/2021,№ 46-16/2021</t>
  </si>
  <si>
    <t>"  02   "   грудня  2021 р.   №  11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</si>
</sst>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0" fillId="0" borderId="0" xfId="0" applyFont="1" applyFill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top" wrapText="1"/>
    </xf>
    <xf numFmtId="0" fontId="2" fillId="0" borderId="10" xfId="0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9" xfId="0" applyNumberFormat="1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4" fontId="10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4" fontId="2" fillId="3" borderId="8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10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40"/>
  <sheetViews>
    <sheetView tabSelected="1" topLeftCell="A5" zoomScaleSheetLayoutView="100" workbookViewId="0">
      <selection activeCell="Z18" sqref="Z18"/>
    </sheetView>
  </sheetViews>
  <sheetFormatPr defaultColWidth="8.81640625" defaultRowHeight="13"/>
  <cols>
    <col min="1" max="39" width="2.81640625" style="1" customWidth="1"/>
    <col min="40" max="40" width="4" style="1" customWidth="1"/>
    <col min="41" max="54" width="2.81640625" style="1" customWidth="1"/>
    <col min="55" max="55" width="3.54296875" style="1" customWidth="1"/>
    <col min="56" max="64" width="2.81640625" style="1" customWidth="1"/>
    <col min="65" max="65" width="4.81640625" style="1" customWidth="1"/>
    <col min="66" max="77" width="3" style="1" customWidth="1"/>
    <col min="78" max="78" width="4.54296875" style="1" customWidth="1"/>
    <col min="79" max="79" width="5.453125" style="1" hidden="1" customWidth="1"/>
    <col min="80" max="16384" width="8.81640625" style="1"/>
  </cols>
  <sheetData>
    <row r="1" spans="1:77" ht="35.5" customHeight="1">
      <c r="AO1" s="132" t="s">
        <v>36</v>
      </c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</row>
    <row r="2" spans="1:77" ht="16" customHeight="1">
      <c r="AO2" s="127" t="s">
        <v>0</v>
      </c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</row>
    <row r="3" spans="1:77" ht="15" customHeight="1">
      <c r="AO3" s="127" t="s">
        <v>1</v>
      </c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</row>
    <row r="4" spans="1:77" ht="21.5" customHeight="1">
      <c r="AO4" s="130" t="s">
        <v>148</v>
      </c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</row>
    <row r="5" spans="1:77">
      <c r="AO5" s="131" t="s">
        <v>21</v>
      </c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</row>
    <row r="6" spans="1:77" ht="7.5" customHeight="1"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</row>
    <row r="7" spans="1:77" ht="16" customHeight="1">
      <c r="AO7" s="135" t="s">
        <v>182</v>
      </c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</row>
    <row r="10" spans="1:77" ht="15.75" customHeight="1">
      <c r="A10" s="136" t="s">
        <v>22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</row>
    <row r="11" spans="1:77" ht="15.75" customHeight="1">
      <c r="A11" s="136" t="s">
        <v>161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3" t="s">
        <v>54</v>
      </c>
      <c r="B13" s="97" t="s">
        <v>86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32"/>
      <c r="N13" s="79" t="s">
        <v>89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3"/>
      <c r="AU13" s="97">
        <v>38744471</v>
      </c>
      <c r="AV13" s="98"/>
      <c r="AW13" s="98"/>
      <c r="AX13" s="98"/>
      <c r="AY13" s="98"/>
      <c r="AZ13" s="98"/>
      <c r="BA13" s="98"/>
      <c r="BB13" s="98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>
      <c r="A14" s="31"/>
      <c r="B14" s="99" t="s">
        <v>57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1"/>
      <c r="N14" s="96" t="s">
        <v>63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31"/>
      <c r="AU14" s="99" t="s">
        <v>56</v>
      </c>
      <c r="AV14" s="99"/>
      <c r="AW14" s="99"/>
      <c r="AX14" s="99"/>
      <c r="AY14" s="99"/>
      <c r="AZ14" s="99"/>
      <c r="BA14" s="99"/>
      <c r="BB14" s="99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ht="12.5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3.75" customHeight="1">
      <c r="A16" s="34" t="s">
        <v>5</v>
      </c>
      <c r="B16" s="97" t="s">
        <v>87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32"/>
      <c r="N16" s="79" t="s">
        <v>89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33"/>
      <c r="AU16" s="97">
        <v>38744471</v>
      </c>
      <c r="AV16" s="98"/>
      <c r="AW16" s="98"/>
      <c r="AX16" s="98"/>
      <c r="AY16" s="98"/>
      <c r="AZ16" s="98"/>
      <c r="BA16" s="98"/>
      <c r="BB16" s="98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>
      <c r="A17" s="30"/>
      <c r="B17" s="99" t="s">
        <v>57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1"/>
      <c r="N17" s="96" t="s">
        <v>62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31"/>
      <c r="AU17" s="99" t="s">
        <v>56</v>
      </c>
      <c r="AV17" s="99"/>
      <c r="AW17" s="99"/>
      <c r="AX17" s="99"/>
      <c r="AY17" s="99"/>
      <c r="AZ17" s="99"/>
      <c r="BA17" s="99"/>
      <c r="BB17" s="99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12.5"/>
    <row r="19" spans="1:79" customFormat="1" ht="27.65" customHeight="1">
      <c r="A19" s="23" t="s">
        <v>55</v>
      </c>
      <c r="B19" s="97" t="s">
        <v>88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84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4"/>
      <c r="AA19" s="97" t="s">
        <v>85</v>
      </c>
      <c r="AB19" s="98"/>
      <c r="AC19" s="98"/>
      <c r="AD19" s="98"/>
      <c r="AE19" s="98"/>
      <c r="AF19" s="98"/>
      <c r="AG19" s="98"/>
      <c r="AH19" s="98"/>
      <c r="AI19" s="98"/>
      <c r="AJ19" s="24"/>
      <c r="AK19" s="143" t="s">
        <v>83</v>
      </c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24"/>
      <c r="BE19" s="97" t="s">
        <v>81</v>
      </c>
      <c r="BF19" s="98"/>
      <c r="BG19" s="98"/>
      <c r="BH19" s="98"/>
      <c r="BI19" s="98"/>
      <c r="BJ19" s="98"/>
      <c r="BK19" s="98"/>
      <c r="BL19" s="98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>
      <c r="B20" s="99" t="s">
        <v>57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9" t="s">
        <v>58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6"/>
      <c r="AA20" s="137" t="s">
        <v>59</v>
      </c>
      <c r="AB20" s="137"/>
      <c r="AC20" s="137"/>
      <c r="AD20" s="137"/>
      <c r="AE20" s="137"/>
      <c r="AF20" s="137"/>
      <c r="AG20" s="137"/>
      <c r="AH20" s="137"/>
      <c r="AI20" s="137"/>
      <c r="AJ20" s="26"/>
      <c r="AK20" s="144" t="s">
        <v>60</v>
      </c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26"/>
      <c r="BE20" s="99" t="s">
        <v>61</v>
      </c>
      <c r="BF20" s="99"/>
      <c r="BG20" s="99"/>
      <c r="BH20" s="99"/>
      <c r="BI20" s="99"/>
      <c r="BJ20" s="99"/>
      <c r="BK20" s="99"/>
      <c r="BL20" s="99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40" t="s">
        <v>51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33">
        <f>AS22+I23</f>
        <v>9288300</v>
      </c>
      <c r="V22" s="133"/>
      <c r="W22" s="133"/>
      <c r="X22" s="133"/>
      <c r="Y22" s="133"/>
      <c r="Z22" s="133"/>
      <c r="AA22" s="133"/>
      <c r="AB22" s="133"/>
      <c r="AC22" s="133"/>
      <c r="AD22" s="133"/>
      <c r="AE22" s="134" t="s">
        <v>52</v>
      </c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3">
        <v>9288300</v>
      </c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90" t="s">
        <v>24</v>
      </c>
      <c r="BE22" s="90"/>
      <c r="BF22" s="90"/>
      <c r="BG22" s="90"/>
      <c r="BH22" s="90"/>
      <c r="BI22" s="90"/>
      <c r="BJ22" s="90"/>
      <c r="BK22" s="90"/>
      <c r="BL22" s="90"/>
    </row>
    <row r="23" spans="1:79" ht="19.5" customHeight="1">
      <c r="A23" s="90" t="s">
        <v>23</v>
      </c>
      <c r="B23" s="90"/>
      <c r="C23" s="90"/>
      <c r="D23" s="90"/>
      <c r="E23" s="90"/>
      <c r="F23" s="90"/>
      <c r="G23" s="90"/>
      <c r="H23" s="90"/>
      <c r="I23" s="141">
        <v>0</v>
      </c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90" t="s">
        <v>25</v>
      </c>
      <c r="U23" s="90"/>
      <c r="V23" s="90"/>
      <c r="W23" s="9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127" t="s">
        <v>38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</row>
    <row r="26" spans="1:79" ht="93.5" customHeight="1">
      <c r="A26" s="142" t="s">
        <v>181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90" t="s">
        <v>37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</row>
    <row r="29" spans="1:79" ht="17" customHeight="1">
      <c r="A29" s="91" t="s">
        <v>29</v>
      </c>
      <c r="B29" s="91"/>
      <c r="C29" s="91"/>
      <c r="D29" s="91"/>
      <c r="E29" s="91"/>
      <c r="F29" s="91"/>
      <c r="G29" s="92" t="s">
        <v>41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4"/>
    </row>
    <row r="30" spans="1:79" ht="15.5" hidden="1">
      <c r="A30" s="95">
        <v>1</v>
      </c>
      <c r="B30" s="95"/>
      <c r="C30" s="95"/>
      <c r="D30" s="95"/>
      <c r="E30" s="95"/>
      <c r="F30" s="95"/>
      <c r="G30" s="92">
        <v>2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0.5" hidden="1" customHeight="1">
      <c r="A31" s="80" t="s">
        <v>34</v>
      </c>
      <c r="B31" s="80"/>
      <c r="C31" s="80"/>
      <c r="D31" s="80"/>
      <c r="E31" s="80"/>
      <c r="F31" s="80"/>
      <c r="G31" s="103" t="s">
        <v>8</v>
      </c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5"/>
      <c r="CA31" s="1" t="s">
        <v>50</v>
      </c>
    </row>
    <row r="32" spans="1:79" ht="13.4" customHeight="1">
      <c r="A32" s="80">
        <v>1</v>
      </c>
      <c r="B32" s="80"/>
      <c r="C32" s="80"/>
      <c r="D32" s="80"/>
      <c r="E32" s="80"/>
      <c r="F32" s="80"/>
      <c r="G32" s="87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49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90" t="s">
        <v>39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</row>
    <row r="35" spans="1:79" ht="31.4" customHeight="1">
      <c r="A35" s="142" t="s">
        <v>90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90" t="s">
        <v>40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</row>
    <row r="38" spans="1:79" ht="17.5" customHeight="1">
      <c r="A38" s="91" t="s">
        <v>29</v>
      </c>
      <c r="B38" s="91"/>
      <c r="C38" s="91"/>
      <c r="D38" s="91"/>
      <c r="E38" s="91"/>
      <c r="F38" s="91"/>
      <c r="G38" s="92" t="s">
        <v>26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4"/>
    </row>
    <row r="39" spans="1:79" ht="15.5" hidden="1">
      <c r="A39" s="95">
        <v>1</v>
      </c>
      <c r="B39" s="95"/>
      <c r="C39" s="95"/>
      <c r="D39" s="95"/>
      <c r="E39" s="95"/>
      <c r="F39" s="95"/>
      <c r="G39" s="92">
        <v>2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0.5" hidden="1" customHeight="1">
      <c r="A40" s="80" t="s">
        <v>7</v>
      </c>
      <c r="B40" s="80"/>
      <c r="C40" s="80"/>
      <c r="D40" s="80"/>
      <c r="E40" s="80"/>
      <c r="F40" s="80"/>
      <c r="G40" s="103" t="s">
        <v>8</v>
      </c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5"/>
      <c r="CA40" s="1" t="s">
        <v>12</v>
      </c>
    </row>
    <row r="41" spans="1:79" ht="13.4" customHeight="1">
      <c r="A41" s="80">
        <v>1</v>
      </c>
      <c r="B41" s="80"/>
      <c r="C41" s="80"/>
      <c r="D41" s="80"/>
      <c r="E41" s="80"/>
      <c r="F41" s="80"/>
      <c r="G41" s="87" t="s">
        <v>91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90" t="s">
        <v>42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>
      <c r="A44" s="102" t="s">
        <v>82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20"/>
      <c r="BB44" s="20"/>
      <c r="BC44" s="20"/>
      <c r="BD44" s="20"/>
      <c r="BE44" s="20"/>
      <c r="BF44" s="20"/>
      <c r="BG44" s="20"/>
      <c r="BH44" s="20"/>
      <c r="BI44" s="6"/>
      <c r="BJ44" s="6"/>
      <c r="BK44" s="6"/>
      <c r="BL44" s="6"/>
    </row>
    <row r="45" spans="1:79" ht="16" customHeight="1">
      <c r="A45" s="95" t="s">
        <v>29</v>
      </c>
      <c r="B45" s="95"/>
      <c r="C45" s="95"/>
      <c r="D45" s="120" t="s">
        <v>27</v>
      </c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2"/>
      <c r="AC45" s="95" t="s">
        <v>30</v>
      </c>
      <c r="AD45" s="95"/>
      <c r="AE45" s="95"/>
      <c r="AF45" s="95"/>
      <c r="AG45" s="95"/>
      <c r="AH45" s="95"/>
      <c r="AI45" s="95"/>
      <c r="AJ45" s="95"/>
      <c r="AK45" s="95" t="s">
        <v>31</v>
      </c>
      <c r="AL45" s="95"/>
      <c r="AM45" s="95"/>
      <c r="AN45" s="95"/>
      <c r="AO45" s="95"/>
      <c r="AP45" s="95"/>
      <c r="AQ45" s="95"/>
      <c r="AR45" s="95"/>
      <c r="AS45" s="95" t="s">
        <v>28</v>
      </c>
      <c r="AT45" s="95"/>
      <c r="AU45" s="95"/>
      <c r="AV45" s="95"/>
      <c r="AW45" s="95"/>
      <c r="AX45" s="95"/>
      <c r="AY45" s="95"/>
      <c r="AZ45" s="95"/>
      <c r="BA45" s="16"/>
      <c r="BB45" s="16"/>
      <c r="BC45" s="16"/>
      <c r="BD45" s="16"/>
      <c r="BE45" s="16"/>
      <c r="BF45" s="16"/>
      <c r="BG45" s="16"/>
      <c r="BH45" s="16"/>
    </row>
    <row r="46" spans="1:79" ht="20" customHeight="1">
      <c r="A46" s="95"/>
      <c r="B46" s="95"/>
      <c r="C46" s="95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16"/>
      <c r="BB46" s="16"/>
      <c r="BC46" s="16"/>
      <c r="BD46" s="16"/>
      <c r="BE46" s="16"/>
      <c r="BF46" s="16"/>
      <c r="BG46" s="16"/>
      <c r="BH46" s="16"/>
    </row>
    <row r="47" spans="1:79" ht="15.5">
      <c r="A47" s="95">
        <v>1</v>
      </c>
      <c r="B47" s="95"/>
      <c r="C47" s="95"/>
      <c r="D47" s="117">
        <v>2</v>
      </c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9"/>
      <c r="AC47" s="95">
        <v>3</v>
      </c>
      <c r="AD47" s="95"/>
      <c r="AE47" s="95"/>
      <c r="AF47" s="95"/>
      <c r="AG47" s="95"/>
      <c r="AH47" s="95"/>
      <c r="AI47" s="95"/>
      <c r="AJ47" s="95"/>
      <c r="AK47" s="95">
        <v>4</v>
      </c>
      <c r="AL47" s="95"/>
      <c r="AM47" s="95"/>
      <c r="AN47" s="95"/>
      <c r="AO47" s="95"/>
      <c r="AP47" s="95"/>
      <c r="AQ47" s="95"/>
      <c r="AR47" s="95"/>
      <c r="AS47" s="95">
        <v>5</v>
      </c>
      <c r="AT47" s="95"/>
      <c r="AU47" s="95"/>
      <c r="AV47" s="95"/>
      <c r="AW47" s="95"/>
      <c r="AX47" s="95"/>
      <c r="AY47" s="95"/>
      <c r="AZ47" s="95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>
      <c r="A48" s="80" t="s">
        <v>7</v>
      </c>
      <c r="B48" s="80"/>
      <c r="C48" s="80"/>
      <c r="D48" s="106" t="s">
        <v>8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8"/>
      <c r="AC48" s="109" t="s">
        <v>9</v>
      </c>
      <c r="AD48" s="109"/>
      <c r="AE48" s="109"/>
      <c r="AF48" s="109"/>
      <c r="AG48" s="109"/>
      <c r="AH48" s="109"/>
      <c r="AI48" s="109"/>
      <c r="AJ48" s="109"/>
      <c r="AK48" s="109" t="s">
        <v>10</v>
      </c>
      <c r="AL48" s="109"/>
      <c r="AM48" s="109"/>
      <c r="AN48" s="109"/>
      <c r="AO48" s="109"/>
      <c r="AP48" s="109"/>
      <c r="AQ48" s="109"/>
      <c r="AR48" s="109"/>
      <c r="AS48" s="84" t="s">
        <v>11</v>
      </c>
      <c r="AT48" s="109"/>
      <c r="AU48" s="109"/>
      <c r="AV48" s="109"/>
      <c r="AW48" s="109"/>
      <c r="AX48" s="109"/>
      <c r="AY48" s="109"/>
      <c r="AZ48" s="109"/>
      <c r="BA48" s="17"/>
      <c r="BB48" s="18"/>
      <c r="BC48" s="18"/>
      <c r="BD48" s="18"/>
      <c r="BE48" s="18"/>
      <c r="BF48" s="18"/>
      <c r="BG48" s="18"/>
      <c r="BH48" s="18"/>
      <c r="CA48" s="4" t="s">
        <v>14</v>
      </c>
    </row>
    <row r="49" spans="1:79" ht="15.65" customHeight="1">
      <c r="A49" s="80">
        <v>1</v>
      </c>
      <c r="B49" s="80"/>
      <c r="C49" s="80"/>
      <c r="D49" s="87" t="s">
        <v>131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8835800</v>
      </c>
      <c r="AD49" s="53"/>
      <c r="AE49" s="53"/>
      <c r="AF49" s="53"/>
      <c r="AG49" s="53"/>
      <c r="AH49" s="53"/>
      <c r="AI49" s="53"/>
      <c r="AJ49" s="53"/>
      <c r="AK49" s="101">
        <v>0</v>
      </c>
      <c r="AL49" s="101"/>
      <c r="AM49" s="101"/>
      <c r="AN49" s="101"/>
      <c r="AO49" s="101"/>
      <c r="AP49" s="101"/>
      <c r="AQ49" s="101"/>
      <c r="AR49" s="101"/>
      <c r="AS49" s="101">
        <f>AC49+AK49</f>
        <v>8835800</v>
      </c>
      <c r="AT49" s="101"/>
      <c r="AU49" s="101"/>
      <c r="AV49" s="101"/>
      <c r="AW49" s="101"/>
      <c r="AX49" s="101"/>
      <c r="AY49" s="101"/>
      <c r="AZ49" s="101"/>
      <c r="BA49" s="19"/>
      <c r="BB49" s="19"/>
      <c r="BC49" s="19"/>
      <c r="BD49" s="19"/>
      <c r="BE49" s="19"/>
      <c r="BF49" s="19"/>
      <c r="BG49" s="19"/>
      <c r="BH49" s="19"/>
      <c r="CA49" s="1" t="s">
        <v>15</v>
      </c>
    </row>
    <row r="50" spans="1:79" ht="15.65" customHeight="1">
      <c r="A50" s="80">
        <v>2</v>
      </c>
      <c r="B50" s="80"/>
      <c r="C50" s="80"/>
      <c r="D50" s="87" t="s">
        <v>143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128">
        <f>AC51+AC52+AC53+AC54</f>
        <v>162400</v>
      </c>
      <c r="AD50" s="128"/>
      <c r="AE50" s="128"/>
      <c r="AF50" s="128"/>
      <c r="AG50" s="128"/>
      <c r="AH50" s="128"/>
      <c r="AI50" s="128"/>
      <c r="AJ50" s="128"/>
      <c r="AK50" s="55">
        <v>0</v>
      </c>
      <c r="AL50" s="55"/>
      <c r="AM50" s="55"/>
      <c r="AN50" s="55"/>
      <c r="AO50" s="55"/>
      <c r="AP50" s="55"/>
      <c r="AQ50" s="55"/>
      <c r="AR50" s="55"/>
      <c r="AS50" s="101">
        <f t="shared" ref="AS50:AS55" si="0">AC50+AK50</f>
        <v>162400</v>
      </c>
      <c r="AT50" s="101"/>
      <c r="AU50" s="101"/>
      <c r="AV50" s="101"/>
      <c r="AW50" s="101"/>
      <c r="AX50" s="101"/>
      <c r="AY50" s="101"/>
      <c r="AZ50" s="101"/>
      <c r="BA50" s="19"/>
      <c r="BB50" s="19"/>
      <c r="BC50" s="19"/>
      <c r="BD50" s="19"/>
      <c r="BE50" s="19"/>
      <c r="BF50" s="19"/>
      <c r="BG50" s="19"/>
      <c r="BH50" s="19"/>
    </row>
    <row r="51" spans="1:79" ht="15.65" customHeight="1">
      <c r="A51" s="100" t="s">
        <v>114</v>
      </c>
      <c r="B51" s="100"/>
      <c r="C51" s="100"/>
      <c r="D51" s="87" t="s">
        <v>144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5">
        <v>104400</v>
      </c>
      <c r="AD51" s="55"/>
      <c r="AE51" s="55"/>
      <c r="AF51" s="55"/>
      <c r="AG51" s="55"/>
      <c r="AH51" s="55"/>
      <c r="AI51" s="55"/>
      <c r="AJ51" s="55"/>
      <c r="AK51" s="55">
        <v>0</v>
      </c>
      <c r="AL51" s="55"/>
      <c r="AM51" s="55"/>
      <c r="AN51" s="55"/>
      <c r="AO51" s="55"/>
      <c r="AP51" s="55"/>
      <c r="AQ51" s="55"/>
      <c r="AR51" s="55"/>
      <c r="AS51" s="101">
        <f t="shared" ref="AS51:AS53" si="1">AC51+AK51</f>
        <v>104400</v>
      </c>
      <c r="AT51" s="101"/>
      <c r="AU51" s="101"/>
      <c r="AV51" s="101"/>
      <c r="AW51" s="101"/>
      <c r="AX51" s="101"/>
      <c r="AY51" s="101"/>
      <c r="AZ51" s="101"/>
      <c r="BA51" s="19"/>
      <c r="BB51" s="19"/>
      <c r="BC51" s="19"/>
      <c r="BD51" s="19"/>
      <c r="BE51" s="19"/>
      <c r="BF51" s="19"/>
      <c r="BG51" s="19"/>
      <c r="BH51" s="19"/>
    </row>
    <row r="52" spans="1:79" ht="15.65" customHeight="1">
      <c r="A52" s="100" t="s">
        <v>101</v>
      </c>
      <c r="B52" s="100"/>
      <c r="C52" s="100"/>
      <c r="D52" s="87" t="s">
        <v>145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5">
        <v>23000</v>
      </c>
      <c r="AD52" s="55"/>
      <c r="AE52" s="55"/>
      <c r="AF52" s="55"/>
      <c r="AG52" s="55"/>
      <c r="AH52" s="55"/>
      <c r="AI52" s="55"/>
      <c r="AJ52" s="55"/>
      <c r="AK52" s="101">
        <v>0</v>
      </c>
      <c r="AL52" s="101"/>
      <c r="AM52" s="101"/>
      <c r="AN52" s="101"/>
      <c r="AO52" s="101"/>
      <c r="AP52" s="101"/>
      <c r="AQ52" s="101"/>
      <c r="AR52" s="101"/>
      <c r="AS52" s="101">
        <f t="shared" si="1"/>
        <v>23000</v>
      </c>
      <c r="AT52" s="101"/>
      <c r="AU52" s="101"/>
      <c r="AV52" s="101"/>
      <c r="AW52" s="101"/>
      <c r="AX52" s="101"/>
      <c r="AY52" s="101"/>
      <c r="AZ52" s="101"/>
      <c r="BA52" s="19"/>
      <c r="BB52" s="19"/>
      <c r="BC52" s="19"/>
      <c r="BD52" s="19"/>
      <c r="BE52" s="19"/>
      <c r="BF52" s="19"/>
      <c r="BG52" s="19"/>
      <c r="BH52" s="19"/>
    </row>
    <row r="53" spans="1:79" ht="15.65" customHeight="1">
      <c r="A53" s="100" t="s">
        <v>102</v>
      </c>
      <c r="B53" s="100"/>
      <c r="C53" s="100"/>
      <c r="D53" s="87" t="s">
        <v>146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5">
        <v>25000</v>
      </c>
      <c r="AD53" s="55"/>
      <c r="AE53" s="55"/>
      <c r="AF53" s="55"/>
      <c r="AG53" s="55"/>
      <c r="AH53" s="55"/>
      <c r="AI53" s="55"/>
      <c r="AJ53" s="55"/>
      <c r="AK53" s="101">
        <v>0</v>
      </c>
      <c r="AL53" s="101"/>
      <c r="AM53" s="101"/>
      <c r="AN53" s="101"/>
      <c r="AO53" s="101"/>
      <c r="AP53" s="101"/>
      <c r="AQ53" s="101"/>
      <c r="AR53" s="101"/>
      <c r="AS53" s="101">
        <f t="shared" si="1"/>
        <v>25000</v>
      </c>
      <c r="AT53" s="101"/>
      <c r="AU53" s="101"/>
      <c r="AV53" s="101"/>
      <c r="AW53" s="101"/>
      <c r="AX53" s="101"/>
      <c r="AY53" s="101"/>
      <c r="AZ53" s="101"/>
      <c r="BA53" s="19"/>
      <c r="BB53" s="19"/>
      <c r="BC53" s="19"/>
      <c r="BD53" s="19"/>
      <c r="BE53" s="19"/>
      <c r="BF53" s="19"/>
      <c r="BG53" s="19"/>
      <c r="BH53" s="19"/>
    </row>
    <row r="54" spans="1:79" ht="15.65" customHeight="1">
      <c r="A54" s="148" t="s">
        <v>163</v>
      </c>
      <c r="B54" s="149"/>
      <c r="C54" s="150"/>
      <c r="D54" s="72" t="s">
        <v>164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4"/>
      <c r="AC54" s="45">
        <v>10000</v>
      </c>
      <c r="AD54" s="46"/>
      <c r="AE54" s="46"/>
      <c r="AF54" s="46"/>
      <c r="AG54" s="46"/>
      <c r="AH54" s="46"/>
      <c r="AI54" s="46"/>
      <c r="AJ54" s="47"/>
      <c r="AK54" s="114">
        <v>0</v>
      </c>
      <c r="AL54" s="115"/>
      <c r="AM54" s="115"/>
      <c r="AN54" s="115"/>
      <c r="AO54" s="115"/>
      <c r="AP54" s="115"/>
      <c r="AQ54" s="115"/>
      <c r="AR54" s="116"/>
      <c r="AS54" s="101">
        <f t="shared" ref="AS54" si="2">AC54+AK54</f>
        <v>10000</v>
      </c>
      <c r="AT54" s="101"/>
      <c r="AU54" s="101"/>
      <c r="AV54" s="101"/>
      <c r="AW54" s="101"/>
      <c r="AX54" s="101"/>
      <c r="AY54" s="101"/>
      <c r="AZ54" s="101"/>
      <c r="BA54" s="19"/>
      <c r="BB54" s="19"/>
      <c r="BC54" s="19"/>
      <c r="BD54" s="19"/>
      <c r="BE54" s="19"/>
      <c r="BF54" s="19"/>
      <c r="BG54" s="19"/>
      <c r="BH54" s="19"/>
    </row>
    <row r="55" spans="1:79" ht="15.65" customHeight="1">
      <c r="A55" s="80">
        <v>3</v>
      </c>
      <c r="B55" s="80"/>
      <c r="C55" s="80"/>
      <c r="D55" s="87" t="s">
        <v>136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5">
        <v>290100</v>
      </c>
      <c r="AD55" s="55"/>
      <c r="AE55" s="55"/>
      <c r="AF55" s="55"/>
      <c r="AG55" s="55"/>
      <c r="AH55" s="55"/>
      <c r="AI55" s="55"/>
      <c r="AJ55" s="55"/>
      <c r="AK55" s="101">
        <v>0</v>
      </c>
      <c r="AL55" s="101"/>
      <c r="AM55" s="101"/>
      <c r="AN55" s="101"/>
      <c r="AO55" s="101"/>
      <c r="AP55" s="101"/>
      <c r="AQ55" s="101"/>
      <c r="AR55" s="101"/>
      <c r="AS55" s="101">
        <f t="shared" si="0"/>
        <v>290100</v>
      </c>
      <c r="AT55" s="101"/>
      <c r="AU55" s="101"/>
      <c r="AV55" s="101"/>
      <c r="AW55" s="101"/>
      <c r="AX55" s="101"/>
      <c r="AY55" s="101"/>
      <c r="AZ55" s="101"/>
      <c r="BA55" s="19"/>
      <c r="BB55" s="19"/>
      <c r="BC55" s="19"/>
      <c r="BD55" s="19"/>
      <c r="BE55" s="19"/>
      <c r="BF55" s="19"/>
      <c r="BG55" s="19"/>
      <c r="BH55" s="19"/>
    </row>
    <row r="56" spans="1:79" ht="15.65" customHeight="1">
      <c r="A56" s="106">
        <v>4</v>
      </c>
      <c r="B56" s="107"/>
      <c r="C56" s="108"/>
      <c r="D56" s="87" t="s">
        <v>151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114"/>
      <c r="AD56" s="115"/>
      <c r="AE56" s="115"/>
      <c r="AF56" s="115"/>
      <c r="AG56" s="115"/>
      <c r="AH56" s="115"/>
      <c r="AI56" s="115"/>
      <c r="AJ56" s="116"/>
      <c r="AK56" s="45">
        <v>0</v>
      </c>
      <c r="AL56" s="46"/>
      <c r="AM56" s="46"/>
      <c r="AN56" s="46"/>
      <c r="AO56" s="46"/>
      <c r="AP56" s="46"/>
      <c r="AQ56" s="46"/>
      <c r="AR56" s="47"/>
      <c r="AS56" s="101">
        <f t="shared" ref="AS56" si="3">AC56+AK56</f>
        <v>0</v>
      </c>
      <c r="AT56" s="101"/>
      <c r="AU56" s="101"/>
      <c r="AV56" s="101"/>
      <c r="AW56" s="101"/>
      <c r="AX56" s="101"/>
      <c r="AY56" s="101"/>
      <c r="AZ56" s="101"/>
      <c r="BA56" s="19"/>
      <c r="BB56" s="19"/>
      <c r="BC56" s="19"/>
      <c r="BD56" s="19"/>
      <c r="BE56" s="19"/>
      <c r="BF56" s="19"/>
      <c r="BG56" s="19"/>
      <c r="BH56" s="19"/>
    </row>
    <row r="57" spans="1:79" s="4" customFormat="1">
      <c r="A57" s="126"/>
      <c r="B57" s="126"/>
      <c r="C57" s="126"/>
      <c r="D57" s="110" t="s">
        <v>65</v>
      </c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2"/>
      <c r="AC57" s="113">
        <f>SUM(AC49:AC50,AC55)</f>
        <v>9288300</v>
      </c>
      <c r="AD57" s="113"/>
      <c r="AE57" s="113"/>
      <c r="AF57" s="113"/>
      <c r="AG57" s="113"/>
      <c r="AH57" s="113"/>
      <c r="AI57" s="113"/>
      <c r="AJ57" s="113"/>
      <c r="AK57" s="113">
        <f>SUM(AK49:AK50,AK55,AK56)</f>
        <v>0</v>
      </c>
      <c r="AL57" s="113"/>
      <c r="AM57" s="113"/>
      <c r="AN57" s="113"/>
      <c r="AO57" s="113"/>
      <c r="AP57" s="113"/>
      <c r="AQ57" s="113"/>
      <c r="AR57" s="113"/>
      <c r="AS57" s="113">
        <f>AC57+AK57</f>
        <v>9288300</v>
      </c>
      <c r="AT57" s="113"/>
      <c r="AU57" s="113"/>
      <c r="AV57" s="113"/>
      <c r="AW57" s="113"/>
      <c r="AX57" s="113"/>
      <c r="AY57" s="113"/>
      <c r="AZ57" s="113"/>
      <c r="BA57" s="35"/>
      <c r="BB57" s="35"/>
      <c r="BC57" s="35"/>
      <c r="BD57" s="35"/>
      <c r="BE57" s="35"/>
      <c r="BF57" s="35"/>
      <c r="BG57" s="35"/>
      <c r="BH57" s="35"/>
    </row>
    <row r="59" spans="1:79" ht="15.75" customHeight="1">
      <c r="A59" s="127" t="s">
        <v>43</v>
      </c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</row>
    <row r="60" spans="1:79" ht="15" customHeight="1">
      <c r="A60" s="102" t="s">
        <v>82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6" customHeight="1">
      <c r="A61" s="95" t="s">
        <v>29</v>
      </c>
      <c r="B61" s="95"/>
      <c r="C61" s="95"/>
      <c r="D61" s="120" t="s">
        <v>35</v>
      </c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2"/>
      <c r="AB61" s="95" t="s">
        <v>30</v>
      </c>
      <c r="AC61" s="95"/>
      <c r="AD61" s="95"/>
      <c r="AE61" s="95"/>
      <c r="AF61" s="95"/>
      <c r="AG61" s="95"/>
      <c r="AH61" s="95"/>
      <c r="AI61" s="95"/>
      <c r="AJ61" s="95" t="s">
        <v>31</v>
      </c>
      <c r="AK61" s="95"/>
      <c r="AL61" s="95"/>
      <c r="AM61" s="95"/>
      <c r="AN61" s="95"/>
      <c r="AO61" s="95"/>
      <c r="AP61" s="95"/>
      <c r="AQ61" s="95"/>
      <c r="AR61" s="95" t="s">
        <v>28</v>
      </c>
      <c r="AS61" s="95"/>
      <c r="AT61" s="95"/>
      <c r="AU61" s="95"/>
      <c r="AV61" s="95"/>
      <c r="AW61" s="95"/>
      <c r="AX61" s="95"/>
      <c r="AY61" s="95"/>
    </row>
    <row r="62" spans="1:79" ht="29.15" customHeight="1">
      <c r="A62" s="95"/>
      <c r="B62" s="95"/>
      <c r="C62" s="95"/>
      <c r="D62" s="123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</row>
    <row r="63" spans="1:79" ht="15.75" customHeight="1">
      <c r="A63" s="95">
        <v>1</v>
      </c>
      <c r="B63" s="95"/>
      <c r="C63" s="95"/>
      <c r="D63" s="117">
        <v>2</v>
      </c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9"/>
      <c r="AB63" s="95">
        <v>3</v>
      </c>
      <c r="AC63" s="95"/>
      <c r="AD63" s="95"/>
      <c r="AE63" s="95"/>
      <c r="AF63" s="95"/>
      <c r="AG63" s="95"/>
      <c r="AH63" s="95"/>
      <c r="AI63" s="95"/>
      <c r="AJ63" s="95">
        <v>4</v>
      </c>
      <c r="AK63" s="95"/>
      <c r="AL63" s="95"/>
      <c r="AM63" s="95"/>
      <c r="AN63" s="95"/>
      <c r="AO63" s="95"/>
      <c r="AP63" s="95"/>
      <c r="AQ63" s="95"/>
      <c r="AR63" s="95">
        <v>5</v>
      </c>
      <c r="AS63" s="95"/>
      <c r="AT63" s="95"/>
      <c r="AU63" s="95"/>
      <c r="AV63" s="95"/>
      <c r="AW63" s="95"/>
      <c r="AX63" s="95"/>
      <c r="AY63" s="95"/>
    </row>
    <row r="64" spans="1:79" ht="12.75" hidden="1" customHeight="1">
      <c r="A64" s="80" t="s">
        <v>7</v>
      </c>
      <c r="B64" s="80"/>
      <c r="C64" s="80"/>
      <c r="D64" s="103" t="s">
        <v>8</v>
      </c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5"/>
      <c r="AB64" s="109" t="s">
        <v>9</v>
      </c>
      <c r="AC64" s="109"/>
      <c r="AD64" s="109"/>
      <c r="AE64" s="109"/>
      <c r="AF64" s="109"/>
      <c r="AG64" s="109"/>
      <c r="AH64" s="109"/>
      <c r="AI64" s="109"/>
      <c r="AJ64" s="109" t="s">
        <v>10</v>
      </c>
      <c r="AK64" s="109"/>
      <c r="AL64" s="109"/>
      <c r="AM64" s="109"/>
      <c r="AN64" s="109"/>
      <c r="AO64" s="109"/>
      <c r="AP64" s="109"/>
      <c r="AQ64" s="109"/>
      <c r="AR64" s="109" t="s">
        <v>11</v>
      </c>
      <c r="AS64" s="109"/>
      <c r="AT64" s="109"/>
      <c r="AU64" s="109"/>
      <c r="AV64" s="109"/>
      <c r="AW64" s="109"/>
      <c r="AX64" s="109"/>
      <c r="AY64" s="109"/>
      <c r="CA64" s="1" t="s">
        <v>16</v>
      </c>
    </row>
    <row r="65" spans="1:79" ht="13.4" customHeight="1">
      <c r="A65" s="80">
        <v>1</v>
      </c>
      <c r="B65" s="80"/>
      <c r="C65" s="80"/>
      <c r="D65" s="87" t="s">
        <v>162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9"/>
      <c r="AB65" s="101">
        <v>2400</v>
      </c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>
        <f>AB65+AJ65</f>
        <v>2400</v>
      </c>
      <c r="AS65" s="101"/>
      <c r="AT65" s="101"/>
      <c r="AU65" s="101"/>
      <c r="AV65" s="101"/>
      <c r="AW65" s="101"/>
      <c r="AX65" s="101"/>
      <c r="AY65" s="101"/>
      <c r="CA65" s="1" t="s">
        <v>17</v>
      </c>
    </row>
    <row r="66" spans="1:79" s="4" customFormat="1" ht="12.75" customHeight="1">
      <c r="A66" s="126"/>
      <c r="B66" s="126"/>
      <c r="C66" s="126"/>
      <c r="D66" s="110" t="s">
        <v>28</v>
      </c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2"/>
      <c r="AB66" s="113">
        <f>AB65</f>
        <v>2400</v>
      </c>
      <c r="AC66" s="113"/>
      <c r="AD66" s="113"/>
      <c r="AE66" s="113"/>
      <c r="AF66" s="113"/>
      <c r="AG66" s="113"/>
      <c r="AH66" s="113"/>
      <c r="AI66" s="113"/>
      <c r="AJ66" s="113">
        <f>AJ65</f>
        <v>0</v>
      </c>
      <c r="AK66" s="113"/>
      <c r="AL66" s="113"/>
      <c r="AM66" s="113"/>
      <c r="AN66" s="113"/>
      <c r="AO66" s="113"/>
      <c r="AP66" s="113"/>
      <c r="AQ66" s="113"/>
      <c r="AR66" s="113">
        <f>AB66+AJ66</f>
        <v>2400</v>
      </c>
      <c r="AS66" s="113"/>
      <c r="AT66" s="113"/>
      <c r="AU66" s="113"/>
      <c r="AV66" s="113"/>
      <c r="AW66" s="113"/>
      <c r="AX66" s="113"/>
      <c r="AY66" s="113"/>
    </row>
    <row r="68" spans="1:79" ht="15.75" customHeight="1">
      <c r="A68" s="90" t="s">
        <v>44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</row>
    <row r="69" spans="1:79" ht="30" customHeight="1">
      <c r="A69" s="95" t="s">
        <v>29</v>
      </c>
      <c r="B69" s="95"/>
      <c r="C69" s="95"/>
      <c r="D69" s="95"/>
      <c r="E69" s="95"/>
      <c r="F69" s="95"/>
      <c r="G69" s="117" t="s">
        <v>45</v>
      </c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9"/>
      <c r="Z69" s="95" t="s">
        <v>3</v>
      </c>
      <c r="AA69" s="95"/>
      <c r="AB69" s="95"/>
      <c r="AC69" s="95"/>
      <c r="AD69" s="95"/>
      <c r="AE69" s="95" t="s">
        <v>2</v>
      </c>
      <c r="AF69" s="95"/>
      <c r="AG69" s="95"/>
      <c r="AH69" s="95"/>
      <c r="AI69" s="95"/>
      <c r="AJ69" s="95"/>
      <c r="AK69" s="95"/>
      <c r="AL69" s="95"/>
      <c r="AM69" s="95"/>
      <c r="AN69" s="95"/>
      <c r="AO69" s="117" t="s">
        <v>30</v>
      </c>
      <c r="AP69" s="118"/>
      <c r="AQ69" s="118"/>
      <c r="AR69" s="118"/>
      <c r="AS69" s="118"/>
      <c r="AT69" s="118"/>
      <c r="AU69" s="118"/>
      <c r="AV69" s="119"/>
      <c r="AW69" s="117" t="s">
        <v>31</v>
      </c>
      <c r="AX69" s="118"/>
      <c r="AY69" s="118"/>
      <c r="AZ69" s="118"/>
      <c r="BA69" s="118"/>
      <c r="BB69" s="118"/>
      <c r="BC69" s="118"/>
      <c r="BD69" s="119"/>
      <c r="BE69" s="117" t="s">
        <v>28</v>
      </c>
      <c r="BF69" s="118"/>
      <c r="BG69" s="118"/>
      <c r="BH69" s="118"/>
      <c r="BI69" s="118"/>
      <c r="BJ69" s="118"/>
      <c r="BK69" s="118"/>
      <c r="BL69" s="119"/>
    </row>
    <row r="70" spans="1:79" ht="15.75" customHeight="1">
      <c r="A70" s="95">
        <v>1</v>
      </c>
      <c r="B70" s="95"/>
      <c r="C70" s="95"/>
      <c r="D70" s="95"/>
      <c r="E70" s="95"/>
      <c r="F70" s="95"/>
      <c r="G70" s="117">
        <v>2</v>
      </c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9"/>
      <c r="Z70" s="95">
        <v>3</v>
      </c>
      <c r="AA70" s="95"/>
      <c r="AB70" s="95"/>
      <c r="AC70" s="95"/>
      <c r="AD70" s="95"/>
      <c r="AE70" s="95">
        <v>4</v>
      </c>
      <c r="AF70" s="95"/>
      <c r="AG70" s="95"/>
      <c r="AH70" s="95"/>
      <c r="AI70" s="95"/>
      <c r="AJ70" s="95"/>
      <c r="AK70" s="95"/>
      <c r="AL70" s="95"/>
      <c r="AM70" s="95"/>
      <c r="AN70" s="95"/>
      <c r="AO70" s="95">
        <v>5</v>
      </c>
      <c r="AP70" s="95"/>
      <c r="AQ70" s="95"/>
      <c r="AR70" s="95"/>
      <c r="AS70" s="95"/>
      <c r="AT70" s="95"/>
      <c r="AU70" s="95"/>
      <c r="AV70" s="95"/>
      <c r="AW70" s="95">
        <v>6</v>
      </c>
      <c r="AX70" s="95"/>
      <c r="AY70" s="95"/>
      <c r="AZ70" s="95"/>
      <c r="BA70" s="95"/>
      <c r="BB70" s="95"/>
      <c r="BC70" s="95"/>
      <c r="BD70" s="95"/>
      <c r="BE70" s="95">
        <v>7</v>
      </c>
      <c r="BF70" s="95"/>
      <c r="BG70" s="95"/>
      <c r="BH70" s="95"/>
      <c r="BI70" s="95"/>
      <c r="BJ70" s="95"/>
      <c r="BK70" s="95"/>
      <c r="BL70" s="95"/>
    </row>
    <row r="71" spans="1:79" ht="12.75" hidden="1" customHeight="1">
      <c r="A71" s="80" t="s">
        <v>34</v>
      </c>
      <c r="B71" s="80"/>
      <c r="C71" s="80"/>
      <c r="D71" s="80"/>
      <c r="E71" s="80"/>
      <c r="F71" s="80"/>
      <c r="G71" s="103" t="s">
        <v>8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80" t="s">
        <v>20</v>
      </c>
      <c r="AA71" s="80"/>
      <c r="AB71" s="80"/>
      <c r="AC71" s="80"/>
      <c r="AD71" s="80"/>
      <c r="AE71" s="154" t="s">
        <v>33</v>
      </c>
      <c r="AF71" s="154"/>
      <c r="AG71" s="154"/>
      <c r="AH71" s="154"/>
      <c r="AI71" s="154"/>
      <c r="AJ71" s="154"/>
      <c r="AK71" s="154"/>
      <c r="AL71" s="154"/>
      <c r="AM71" s="154"/>
      <c r="AN71" s="103"/>
      <c r="AO71" s="109" t="s">
        <v>9</v>
      </c>
      <c r="AP71" s="109"/>
      <c r="AQ71" s="109"/>
      <c r="AR71" s="109"/>
      <c r="AS71" s="109"/>
      <c r="AT71" s="109"/>
      <c r="AU71" s="109"/>
      <c r="AV71" s="109"/>
      <c r="AW71" s="109" t="s">
        <v>32</v>
      </c>
      <c r="AX71" s="109"/>
      <c r="AY71" s="109"/>
      <c r="AZ71" s="109"/>
      <c r="BA71" s="109"/>
      <c r="BB71" s="109"/>
      <c r="BC71" s="109"/>
      <c r="BD71" s="109"/>
      <c r="BE71" s="109" t="s">
        <v>11</v>
      </c>
      <c r="BF71" s="109"/>
      <c r="BG71" s="109"/>
      <c r="BH71" s="109"/>
      <c r="BI71" s="109"/>
      <c r="BJ71" s="109"/>
      <c r="BK71" s="109"/>
      <c r="BL71" s="109"/>
      <c r="CA71" s="1" t="s">
        <v>18</v>
      </c>
    </row>
    <row r="72" spans="1:79" s="4" customFormat="1" ht="12.75" customHeight="1">
      <c r="A72" s="126">
        <v>0</v>
      </c>
      <c r="B72" s="126"/>
      <c r="C72" s="126"/>
      <c r="D72" s="126"/>
      <c r="E72" s="126"/>
      <c r="F72" s="126"/>
      <c r="G72" s="155" t="s">
        <v>66</v>
      </c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7"/>
      <c r="Z72" s="151"/>
      <c r="AA72" s="151"/>
      <c r="AB72" s="151"/>
      <c r="AC72" s="151"/>
      <c r="AD72" s="151"/>
      <c r="AE72" s="152"/>
      <c r="AF72" s="152"/>
      <c r="AG72" s="152"/>
      <c r="AH72" s="152"/>
      <c r="AI72" s="152"/>
      <c r="AJ72" s="152"/>
      <c r="AK72" s="152"/>
      <c r="AL72" s="152"/>
      <c r="AM72" s="152"/>
      <c r="AN72" s="15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CA72" s="4" t="s">
        <v>19</v>
      </c>
    </row>
    <row r="73" spans="1:79" ht="13.4" customHeight="1">
      <c r="A73" s="80">
        <v>1</v>
      </c>
      <c r="B73" s="80"/>
      <c r="C73" s="80"/>
      <c r="D73" s="80"/>
      <c r="E73" s="80"/>
      <c r="F73" s="80"/>
      <c r="G73" s="81" t="s">
        <v>95</v>
      </c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3"/>
      <c r="Z73" s="84" t="s">
        <v>67</v>
      </c>
      <c r="AA73" s="84"/>
      <c r="AB73" s="84"/>
      <c r="AC73" s="84"/>
      <c r="AD73" s="84"/>
      <c r="AE73" s="85" t="s">
        <v>68</v>
      </c>
      <c r="AF73" s="85"/>
      <c r="AG73" s="85"/>
      <c r="AH73" s="85"/>
      <c r="AI73" s="85"/>
      <c r="AJ73" s="85"/>
      <c r="AK73" s="85"/>
      <c r="AL73" s="85"/>
      <c r="AM73" s="85"/>
      <c r="AN73" s="86"/>
      <c r="AO73" s="55">
        <v>4</v>
      </c>
      <c r="AP73" s="55"/>
      <c r="AQ73" s="55"/>
      <c r="AR73" s="55"/>
      <c r="AS73" s="55"/>
      <c r="AT73" s="55"/>
      <c r="AU73" s="55"/>
      <c r="AV73" s="55"/>
      <c r="AW73" s="101">
        <v>0</v>
      </c>
      <c r="AX73" s="101"/>
      <c r="AY73" s="101"/>
      <c r="AZ73" s="101"/>
      <c r="BA73" s="101"/>
      <c r="BB73" s="101"/>
      <c r="BC73" s="101"/>
      <c r="BD73" s="101"/>
      <c r="BE73" s="101">
        <f t="shared" ref="BE73:BE126" si="4">AO73+AW73</f>
        <v>4</v>
      </c>
      <c r="BF73" s="101"/>
      <c r="BG73" s="101"/>
      <c r="BH73" s="101"/>
      <c r="BI73" s="101"/>
      <c r="BJ73" s="101"/>
      <c r="BK73" s="101"/>
      <c r="BL73" s="101"/>
    </row>
    <row r="74" spans="1:79" ht="13.4" customHeight="1">
      <c r="A74" s="100" t="s">
        <v>92</v>
      </c>
      <c r="B74" s="100"/>
      <c r="C74" s="100"/>
      <c r="D74" s="100"/>
      <c r="E74" s="100"/>
      <c r="F74" s="100"/>
      <c r="G74" s="81" t="s">
        <v>96</v>
      </c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3"/>
      <c r="Z74" s="84" t="s">
        <v>67</v>
      </c>
      <c r="AA74" s="84"/>
      <c r="AB74" s="84"/>
      <c r="AC74" s="84"/>
      <c r="AD74" s="84"/>
      <c r="AE74" s="85" t="s">
        <v>68</v>
      </c>
      <c r="AF74" s="85"/>
      <c r="AG74" s="85"/>
      <c r="AH74" s="85"/>
      <c r="AI74" s="85"/>
      <c r="AJ74" s="85"/>
      <c r="AK74" s="85"/>
      <c r="AL74" s="85"/>
      <c r="AM74" s="85"/>
      <c r="AN74" s="86"/>
      <c r="AO74" s="55">
        <v>1</v>
      </c>
      <c r="AP74" s="55"/>
      <c r="AQ74" s="55"/>
      <c r="AR74" s="55"/>
      <c r="AS74" s="55"/>
      <c r="AT74" s="55"/>
      <c r="AU74" s="55"/>
      <c r="AV74" s="55"/>
      <c r="AW74" s="101">
        <v>0</v>
      </c>
      <c r="AX74" s="101"/>
      <c r="AY74" s="101"/>
      <c r="AZ74" s="101"/>
      <c r="BA74" s="101"/>
      <c r="BB74" s="101"/>
      <c r="BC74" s="101"/>
      <c r="BD74" s="101"/>
      <c r="BE74" s="101">
        <f t="shared" ref="BE74:BE76" si="5">AO74+AW74</f>
        <v>1</v>
      </c>
      <c r="BF74" s="101"/>
      <c r="BG74" s="101"/>
      <c r="BH74" s="101"/>
      <c r="BI74" s="101"/>
      <c r="BJ74" s="101"/>
      <c r="BK74" s="101"/>
      <c r="BL74" s="101"/>
    </row>
    <row r="75" spans="1:79" ht="13.4" customHeight="1">
      <c r="A75" s="100" t="s">
        <v>93</v>
      </c>
      <c r="B75" s="100"/>
      <c r="C75" s="100"/>
      <c r="D75" s="100"/>
      <c r="E75" s="100"/>
      <c r="F75" s="100"/>
      <c r="G75" s="81" t="s">
        <v>97</v>
      </c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3"/>
      <c r="Z75" s="84" t="s">
        <v>67</v>
      </c>
      <c r="AA75" s="84"/>
      <c r="AB75" s="84"/>
      <c r="AC75" s="84"/>
      <c r="AD75" s="84"/>
      <c r="AE75" s="85" t="s">
        <v>68</v>
      </c>
      <c r="AF75" s="85"/>
      <c r="AG75" s="85"/>
      <c r="AH75" s="85"/>
      <c r="AI75" s="85"/>
      <c r="AJ75" s="85"/>
      <c r="AK75" s="85"/>
      <c r="AL75" s="85"/>
      <c r="AM75" s="85"/>
      <c r="AN75" s="86"/>
      <c r="AO75" s="55">
        <v>1</v>
      </c>
      <c r="AP75" s="55"/>
      <c r="AQ75" s="55"/>
      <c r="AR75" s="55"/>
      <c r="AS75" s="55"/>
      <c r="AT75" s="55"/>
      <c r="AU75" s="55"/>
      <c r="AV75" s="55"/>
      <c r="AW75" s="101">
        <v>0</v>
      </c>
      <c r="AX75" s="101"/>
      <c r="AY75" s="101"/>
      <c r="AZ75" s="101"/>
      <c r="BA75" s="101"/>
      <c r="BB75" s="101"/>
      <c r="BC75" s="101"/>
      <c r="BD75" s="101"/>
      <c r="BE75" s="101">
        <f t="shared" si="5"/>
        <v>1</v>
      </c>
      <c r="BF75" s="101"/>
      <c r="BG75" s="101"/>
      <c r="BH75" s="101"/>
      <c r="BI75" s="101"/>
      <c r="BJ75" s="101"/>
      <c r="BK75" s="101"/>
      <c r="BL75" s="101"/>
    </row>
    <row r="76" spans="1:79" ht="13.4" customHeight="1">
      <c r="A76" s="100" t="s">
        <v>94</v>
      </c>
      <c r="B76" s="100"/>
      <c r="C76" s="100"/>
      <c r="D76" s="100"/>
      <c r="E76" s="100"/>
      <c r="F76" s="100"/>
      <c r="G76" s="81" t="s">
        <v>98</v>
      </c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3"/>
      <c r="Z76" s="84" t="s">
        <v>67</v>
      </c>
      <c r="AA76" s="84"/>
      <c r="AB76" s="84"/>
      <c r="AC76" s="84"/>
      <c r="AD76" s="84"/>
      <c r="AE76" s="85" t="s">
        <v>68</v>
      </c>
      <c r="AF76" s="85"/>
      <c r="AG76" s="85"/>
      <c r="AH76" s="85"/>
      <c r="AI76" s="85"/>
      <c r="AJ76" s="85"/>
      <c r="AK76" s="85"/>
      <c r="AL76" s="85"/>
      <c r="AM76" s="85"/>
      <c r="AN76" s="86"/>
      <c r="AO76" s="55">
        <v>1</v>
      </c>
      <c r="AP76" s="55"/>
      <c r="AQ76" s="55"/>
      <c r="AR76" s="55"/>
      <c r="AS76" s="55"/>
      <c r="AT76" s="55"/>
      <c r="AU76" s="55"/>
      <c r="AV76" s="55"/>
      <c r="AW76" s="101">
        <v>0</v>
      </c>
      <c r="AX76" s="101"/>
      <c r="AY76" s="101"/>
      <c r="AZ76" s="101"/>
      <c r="BA76" s="101"/>
      <c r="BB76" s="101"/>
      <c r="BC76" s="101"/>
      <c r="BD76" s="101"/>
      <c r="BE76" s="101">
        <f t="shared" si="5"/>
        <v>1</v>
      </c>
      <c r="BF76" s="101"/>
      <c r="BG76" s="101"/>
      <c r="BH76" s="101"/>
      <c r="BI76" s="101"/>
      <c r="BJ76" s="101"/>
      <c r="BK76" s="101"/>
      <c r="BL76" s="101"/>
    </row>
    <row r="77" spans="1:79" ht="13.4" customHeight="1">
      <c r="A77" s="69" t="s">
        <v>165</v>
      </c>
      <c r="B77" s="70"/>
      <c r="C77" s="70"/>
      <c r="D77" s="70"/>
      <c r="E77" s="70"/>
      <c r="F77" s="71"/>
      <c r="G77" s="49" t="s">
        <v>167</v>
      </c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7"/>
      <c r="Z77" s="52" t="s">
        <v>67</v>
      </c>
      <c r="AA77" s="52"/>
      <c r="AB77" s="52"/>
      <c r="AC77" s="52"/>
      <c r="AD77" s="52"/>
      <c r="AE77" s="77" t="s">
        <v>68</v>
      </c>
      <c r="AF77" s="77"/>
      <c r="AG77" s="77"/>
      <c r="AH77" s="77"/>
      <c r="AI77" s="77"/>
      <c r="AJ77" s="77"/>
      <c r="AK77" s="77"/>
      <c r="AL77" s="77"/>
      <c r="AM77" s="77"/>
      <c r="AN77" s="78"/>
      <c r="AO77" s="45">
        <v>1</v>
      </c>
      <c r="AP77" s="46"/>
      <c r="AQ77" s="46"/>
      <c r="AR77" s="46"/>
      <c r="AS77" s="46"/>
      <c r="AT77" s="46"/>
      <c r="AU77" s="46"/>
      <c r="AV77" s="47"/>
      <c r="AW77" s="55">
        <v>0</v>
      </c>
      <c r="AX77" s="55"/>
      <c r="AY77" s="55"/>
      <c r="AZ77" s="55"/>
      <c r="BA77" s="55"/>
      <c r="BB77" s="55"/>
      <c r="BC77" s="55"/>
      <c r="BD77" s="55"/>
      <c r="BE77" s="45">
        <v>1</v>
      </c>
      <c r="BF77" s="46"/>
      <c r="BG77" s="46"/>
      <c r="BH77" s="46"/>
      <c r="BI77" s="46"/>
      <c r="BJ77" s="46"/>
      <c r="BK77" s="46"/>
      <c r="BL77" s="47"/>
    </row>
    <row r="78" spans="1:79" ht="31.75" customHeight="1">
      <c r="A78" s="48" t="s">
        <v>99</v>
      </c>
      <c r="B78" s="48"/>
      <c r="C78" s="48"/>
      <c r="D78" s="48"/>
      <c r="E78" s="48"/>
      <c r="F78" s="48"/>
      <c r="G78" s="49" t="s">
        <v>103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1"/>
      <c r="Z78" s="52" t="s">
        <v>67</v>
      </c>
      <c r="AA78" s="52"/>
      <c r="AB78" s="52"/>
      <c r="AC78" s="52"/>
      <c r="AD78" s="52"/>
      <c r="AE78" s="77" t="s">
        <v>104</v>
      </c>
      <c r="AF78" s="77"/>
      <c r="AG78" s="77"/>
      <c r="AH78" s="77"/>
      <c r="AI78" s="77"/>
      <c r="AJ78" s="77"/>
      <c r="AK78" s="77"/>
      <c r="AL78" s="77"/>
      <c r="AM78" s="77"/>
      <c r="AN78" s="78"/>
      <c r="AO78" s="53">
        <f>AO79+AO80+AO81+AO82</f>
        <v>8835800</v>
      </c>
      <c r="AP78" s="53"/>
      <c r="AQ78" s="53"/>
      <c r="AR78" s="53"/>
      <c r="AS78" s="53"/>
      <c r="AT78" s="53"/>
      <c r="AU78" s="53"/>
      <c r="AV78" s="53"/>
      <c r="AW78" s="55">
        <v>0</v>
      </c>
      <c r="AX78" s="55"/>
      <c r="AY78" s="55"/>
      <c r="AZ78" s="55"/>
      <c r="BA78" s="55"/>
      <c r="BB78" s="55"/>
      <c r="BC78" s="55"/>
      <c r="BD78" s="55"/>
      <c r="BE78" s="55">
        <f t="shared" ref="BE78:BE81" si="6">AO78+AW78</f>
        <v>8835800</v>
      </c>
      <c r="BF78" s="55"/>
      <c r="BG78" s="55"/>
      <c r="BH78" s="55"/>
      <c r="BI78" s="55"/>
      <c r="BJ78" s="55"/>
      <c r="BK78" s="55"/>
      <c r="BL78" s="55"/>
    </row>
    <row r="79" spans="1:79" ht="13.4" customHeight="1">
      <c r="A79" s="48" t="s">
        <v>100</v>
      </c>
      <c r="B79" s="48"/>
      <c r="C79" s="48"/>
      <c r="D79" s="48"/>
      <c r="E79" s="48"/>
      <c r="F79" s="48"/>
      <c r="G79" s="49" t="s">
        <v>96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1"/>
      <c r="Z79" s="52" t="s">
        <v>67</v>
      </c>
      <c r="AA79" s="52"/>
      <c r="AB79" s="52"/>
      <c r="AC79" s="52"/>
      <c r="AD79" s="52"/>
      <c r="AE79" s="77" t="s">
        <v>104</v>
      </c>
      <c r="AF79" s="77"/>
      <c r="AG79" s="77"/>
      <c r="AH79" s="77"/>
      <c r="AI79" s="77"/>
      <c r="AJ79" s="77"/>
      <c r="AK79" s="77"/>
      <c r="AL79" s="77"/>
      <c r="AM79" s="77"/>
      <c r="AN79" s="78"/>
      <c r="AO79" s="55">
        <v>4914700</v>
      </c>
      <c r="AP79" s="55"/>
      <c r="AQ79" s="55"/>
      <c r="AR79" s="55"/>
      <c r="AS79" s="55"/>
      <c r="AT79" s="55"/>
      <c r="AU79" s="55"/>
      <c r="AV79" s="55"/>
      <c r="AW79" s="55">
        <v>0</v>
      </c>
      <c r="AX79" s="55"/>
      <c r="AY79" s="55"/>
      <c r="AZ79" s="55"/>
      <c r="BA79" s="55"/>
      <c r="BB79" s="55"/>
      <c r="BC79" s="55"/>
      <c r="BD79" s="55"/>
      <c r="BE79" s="55">
        <f t="shared" si="6"/>
        <v>4914700</v>
      </c>
      <c r="BF79" s="55"/>
      <c r="BG79" s="55"/>
      <c r="BH79" s="55"/>
      <c r="BI79" s="55"/>
      <c r="BJ79" s="55"/>
      <c r="BK79" s="55"/>
      <c r="BL79" s="55"/>
    </row>
    <row r="80" spans="1:79" ht="13.4" customHeight="1">
      <c r="A80" s="48" t="s">
        <v>101</v>
      </c>
      <c r="B80" s="48"/>
      <c r="C80" s="48"/>
      <c r="D80" s="48"/>
      <c r="E80" s="48"/>
      <c r="F80" s="48"/>
      <c r="G80" s="49" t="s">
        <v>97</v>
      </c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1"/>
      <c r="Z80" s="52" t="s">
        <v>67</v>
      </c>
      <c r="AA80" s="52"/>
      <c r="AB80" s="52"/>
      <c r="AC80" s="52"/>
      <c r="AD80" s="52"/>
      <c r="AE80" s="77" t="s">
        <v>104</v>
      </c>
      <c r="AF80" s="77"/>
      <c r="AG80" s="77"/>
      <c r="AH80" s="77"/>
      <c r="AI80" s="77"/>
      <c r="AJ80" s="77"/>
      <c r="AK80" s="77"/>
      <c r="AL80" s="77"/>
      <c r="AM80" s="77"/>
      <c r="AN80" s="78"/>
      <c r="AO80" s="55">
        <v>1983200</v>
      </c>
      <c r="AP80" s="55"/>
      <c r="AQ80" s="55"/>
      <c r="AR80" s="55"/>
      <c r="AS80" s="55"/>
      <c r="AT80" s="55"/>
      <c r="AU80" s="55"/>
      <c r="AV80" s="55"/>
      <c r="AW80" s="55">
        <v>0</v>
      </c>
      <c r="AX80" s="55"/>
      <c r="AY80" s="55"/>
      <c r="AZ80" s="55"/>
      <c r="BA80" s="55"/>
      <c r="BB80" s="55"/>
      <c r="BC80" s="55"/>
      <c r="BD80" s="55"/>
      <c r="BE80" s="55">
        <f t="shared" si="6"/>
        <v>1983200</v>
      </c>
      <c r="BF80" s="55"/>
      <c r="BG80" s="55"/>
      <c r="BH80" s="55"/>
      <c r="BI80" s="55"/>
      <c r="BJ80" s="55"/>
      <c r="BK80" s="55"/>
      <c r="BL80" s="55"/>
    </row>
    <row r="81" spans="1:68" ht="13.4" customHeight="1">
      <c r="A81" s="48" t="s">
        <v>102</v>
      </c>
      <c r="B81" s="48"/>
      <c r="C81" s="48"/>
      <c r="D81" s="48"/>
      <c r="E81" s="48"/>
      <c r="F81" s="48"/>
      <c r="G81" s="49" t="s">
        <v>105</v>
      </c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1"/>
      <c r="Z81" s="52" t="s">
        <v>67</v>
      </c>
      <c r="AA81" s="52"/>
      <c r="AB81" s="52"/>
      <c r="AC81" s="52"/>
      <c r="AD81" s="52"/>
      <c r="AE81" s="77" t="s">
        <v>104</v>
      </c>
      <c r="AF81" s="77"/>
      <c r="AG81" s="77"/>
      <c r="AH81" s="77"/>
      <c r="AI81" s="77"/>
      <c r="AJ81" s="77"/>
      <c r="AK81" s="77"/>
      <c r="AL81" s="77"/>
      <c r="AM81" s="77"/>
      <c r="AN81" s="78"/>
      <c r="AO81" s="55">
        <v>1433900</v>
      </c>
      <c r="AP81" s="55"/>
      <c r="AQ81" s="55"/>
      <c r="AR81" s="55"/>
      <c r="AS81" s="55"/>
      <c r="AT81" s="55"/>
      <c r="AU81" s="55"/>
      <c r="AV81" s="55"/>
      <c r="AW81" s="55">
        <v>0</v>
      </c>
      <c r="AX81" s="55"/>
      <c r="AY81" s="55"/>
      <c r="AZ81" s="55"/>
      <c r="BA81" s="55"/>
      <c r="BB81" s="55"/>
      <c r="BC81" s="55"/>
      <c r="BD81" s="55"/>
      <c r="BE81" s="55">
        <f t="shared" si="6"/>
        <v>1433900</v>
      </c>
      <c r="BF81" s="55"/>
      <c r="BG81" s="55"/>
      <c r="BH81" s="55"/>
      <c r="BI81" s="55"/>
      <c r="BJ81" s="55"/>
      <c r="BK81" s="55"/>
      <c r="BL81" s="55"/>
    </row>
    <row r="82" spans="1:68" s="37" customFormat="1" ht="19.5" customHeight="1">
      <c r="A82" s="48" t="s">
        <v>163</v>
      </c>
      <c r="B82" s="48"/>
      <c r="C82" s="48"/>
      <c r="D82" s="48"/>
      <c r="E82" s="48"/>
      <c r="F82" s="48"/>
      <c r="G82" s="49" t="s">
        <v>166</v>
      </c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7"/>
      <c r="Z82" s="52" t="s">
        <v>67</v>
      </c>
      <c r="AA82" s="52"/>
      <c r="AB82" s="52"/>
      <c r="AC82" s="52"/>
      <c r="AD82" s="52"/>
      <c r="AE82" s="77" t="s">
        <v>104</v>
      </c>
      <c r="AF82" s="77"/>
      <c r="AG82" s="77"/>
      <c r="AH82" s="77"/>
      <c r="AI82" s="77"/>
      <c r="AJ82" s="77"/>
      <c r="AK82" s="77"/>
      <c r="AL82" s="77"/>
      <c r="AM82" s="77"/>
      <c r="AN82" s="78"/>
      <c r="AO82" s="55">
        <v>504000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>
        <v>494000</v>
      </c>
      <c r="BF82" s="55"/>
      <c r="BG82" s="55"/>
      <c r="BH82" s="55"/>
      <c r="BI82" s="55"/>
      <c r="BJ82" s="55"/>
      <c r="BK82" s="55"/>
      <c r="BL82" s="55"/>
    </row>
    <row r="83" spans="1:68" ht="13.4" customHeight="1">
      <c r="A83" s="48" t="s">
        <v>106</v>
      </c>
      <c r="B83" s="48"/>
      <c r="C83" s="48"/>
      <c r="D83" s="48"/>
      <c r="E83" s="48"/>
      <c r="F83" s="48"/>
      <c r="G83" s="49" t="s">
        <v>110</v>
      </c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7"/>
      <c r="Z83" s="52" t="s">
        <v>67</v>
      </c>
      <c r="AA83" s="52"/>
      <c r="AB83" s="52"/>
      <c r="AC83" s="52"/>
      <c r="AD83" s="52"/>
      <c r="AE83" s="77" t="s">
        <v>69</v>
      </c>
      <c r="AF83" s="77"/>
      <c r="AG83" s="77"/>
      <c r="AH83" s="77"/>
      <c r="AI83" s="77"/>
      <c r="AJ83" s="77"/>
      <c r="AK83" s="77"/>
      <c r="AL83" s="77"/>
      <c r="AM83" s="77"/>
      <c r="AN83" s="78"/>
      <c r="AO83" s="66">
        <f>AO84+AO86+AO88+AO90</f>
        <v>62.5</v>
      </c>
      <c r="AP83" s="66"/>
      <c r="AQ83" s="66"/>
      <c r="AR83" s="66"/>
      <c r="AS83" s="66"/>
      <c r="AT83" s="66"/>
      <c r="AU83" s="66"/>
      <c r="AV83" s="66"/>
      <c r="AW83" s="55">
        <v>0</v>
      </c>
      <c r="AX83" s="55"/>
      <c r="AY83" s="55"/>
      <c r="AZ83" s="55"/>
      <c r="BA83" s="55"/>
      <c r="BB83" s="55"/>
      <c r="BC83" s="55"/>
      <c r="BD83" s="55"/>
      <c r="BE83" s="55">
        <f t="shared" si="4"/>
        <v>62.5</v>
      </c>
      <c r="BF83" s="55"/>
      <c r="BG83" s="55"/>
      <c r="BH83" s="55"/>
      <c r="BI83" s="55"/>
      <c r="BJ83" s="55"/>
      <c r="BK83" s="55"/>
      <c r="BL83" s="55"/>
    </row>
    <row r="84" spans="1:68" ht="15" customHeight="1">
      <c r="A84" s="48" t="s">
        <v>107</v>
      </c>
      <c r="B84" s="48"/>
      <c r="C84" s="48"/>
      <c r="D84" s="48"/>
      <c r="E84" s="48"/>
      <c r="F84" s="48"/>
      <c r="G84" s="49" t="s">
        <v>71</v>
      </c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1"/>
      <c r="Z84" s="52" t="s">
        <v>67</v>
      </c>
      <c r="AA84" s="52"/>
      <c r="AB84" s="52"/>
      <c r="AC84" s="52"/>
      <c r="AD84" s="52"/>
      <c r="AE84" s="72" t="s">
        <v>69</v>
      </c>
      <c r="AF84" s="75"/>
      <c r="AG84" s="75"/>
      <c r="AH84" s="75"/>
      <c r="AI84" s="75"/>
      <c r="AJ84" s="75"/>
      <c r="AK84" s="75"/>
      <c r="AL84" s="75"/>
      <c r="AM84" s="75"/>
      <c r="AN84" s="76"/>
      <c r="AO84" s="55">
        <v>26.5</v>
      </c>
      <c r="AP84" s="55"/>
      <c r="AQ84" s="55"/>
      <c r="AR84" s="55"/>
      <c r="AS84" s="55"/>
      <c r="AT84" s="55"/>
      <c r="AU84" s="55"/>
      <c r="AV84" s="55"/>
      <c r="AW84" s="55">
        <v>0</v>
      </c>
      <c r="AX84" s="55"/>
      <c r="AY84" s="55"/>
      <c r="AZ84" s="55"/>
      <c r="BA84" s="55"/>
      <c r="BB84" s="55"/>
      <c r="BC84" s="55"/>
      <c r="BD84" s="55"/>
      <c r="BE84" s="55">
        <f t="shared" si="4"/>
        <v>26.5</v>
      </c>
      <c r="BF84" s="55"/>
      <c r="BG84" s="55"/>
      <c r="BH84" s="55"/>
      <c r="BI84" s="55"/>
      <c r="BJ84" s="55"/>
      <c r="BK84" s="55"/>
      <c r="BL84" s="55"/>
    </row>
    <row r="85" spans="1:68" ht="15" customHeight="1">
      <c r="A85" s="48"/>
      <c r="B85" s="48"/>
      <c r="C85" s="48"/>
      <c r="D85" s="48"/>
      <c r="E85" s="48"/>
      <c r="F85" s="48"/>
      <c r="G85" s="49" t="s">
        <v>111</v>
      </c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1"/>
      <c r="Z85" s="52" t="s">
        <v>67</v>
      </c>
      <c r="AA85" s="52"/>
      <c r="AB85" s="52"/>
      <c r="AC85" s="52"/>
      <c r="AD85" s="52"/>
      <c r="AE85" s="72" t="s">
        <v>69</v>
      </c>
      <c r="AF85" s="75"/>
      <c r="AG85" s="75"/>
      <c r="AH85" s="75"/>
      <c r="AI85" s="75"/>
      <c r="AJ85" s="75"/>
      <c r="AK85" s="75"/>
      <c r="AL85" s="75"/>
      <c r="AM85" s="75"/>
      <c r="AN85" s="76"/>
      <c r="AO85" s="55">
        <v>16.5</v>
      </c>
      <c r="AP85" s="55"/>
      <c r="AQ85" s="55"/>
      <c r="AR85" s="55"/>
      <c r="AS85" s="55"/>
      <c r="AT85" s="55"/>
      <c r="AU85" s="55"/>
      <c r="AV85" s="55"/>
      <c r="AW85" s="55">
        <v>0</v>
      </c>
      <c r="AX85" s="55"/>
      <c r="AY85" s="55"/>
      <c r="AZ85" s="55"/>
      <c r="BA85" s="55"/>
      <c r="BB85" s="55"/>
      <c r="BC85" s="55"/>
      <c r="BD85" s="55"/>
      <c r="BE85" s="55">
        <f t="shared" ref="BE85" si="7">AO85+AW85</f>
        <v>16.5</v>
      </c>
      <c r="BF85" s="55"/>
      <c r="BG85" s="55"/>
      <c r="BH85" s="55"/>
      <c r="BI85" s="55"/>
      <c r="BJ85" s="55"/>
      <c r="BK85" s="55"/>
      <c r="BL85" s="55"/>
    </row>
    <row r="86" spans="1:68" ht="13.4" customHeight="1">
      <c r="A86" s="48" t="s">
        <v>108</v>
      </c>
      <c r="B86" s="48"/>
      <c r="C86" s="48"/>
      <c r="D86" s="48"/>
      <c r="E86" s="48"/>
      <c r="F86" s="48"/>
      <c r="G86" s="49" t="s">
        <v>72</v>
      </c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1"/>
      <c r="Z86" s="52" t="s">
        <v>67</v>
      </c>
      <c r="AA86" s="52"/>
      <c r="AB86" s="52"/>
      <c r="AC86" s="52"/>
      <c r="AD86" s="52"/>
      <c r="AE86" s="72" t="s">
        <v>69</v>
      </c>
      <c r="AF86" s="75"/>
      <c r="AG86" s="75"/>
      <c r="AH86" s="75"/>
      <c r="AI86" s="75"/>
      <c r="AJ86" s="75"/>
      <c r="AK86" s="75"/>
      <c r="AL86" s="75"/>
      <c r="AM86" s="75"/>
      <c r="AN86" s="76"/>
      <c r="AO86" s="66">
        <v>17</v>
      </c>
      <c r="AP86" s="66"/>
      <c r="AQ86" s="66"/>
      <c r="AR86" s="66"/>
      <c r="AS86" s="66"/>
      <c r="AT86" s="66"/>
      <c r="AU86" s="66"/>
      <c r="AV86" s="66"/>
      <c r="AW86" s="55">
        <v>0</v>
      </c>
      <c r="AX86" s="55"/>
      <c r="AY86" s="55"/>
      <c r="AZ86" s="55"/>
      <c r="BA86" s="55"/>
      <c r="BB86" s="55"/>
      <c r="BC86" s="55"/>
      <c r="BD86" s="55"/>
      <c r="BE86" s="55">
        <f t="shared" si="4"/>
        <v>17</v>
      </c>
      <c r="BF86" s="55"/>
      <c r="BG86" s="55"/>
      <c r="BH86" s="55"/>
      <c r="BI86" s="55"/>
      <c r="BJ86" s="55"/>
      <c r="BK86" s="55"/>
      <c r="BL86" s="55"/>
    </row>
    <row r="87" spans="1:68" ht="13.4" customHeight="1">
      <c r="A87" s="48"/>
      <c r="B87" s="48"/>
      <c r="C87" s="48"/>
      <c r="D87" s="48"/>
      <c r="E87" s="48"/>
      <c r="F87" s="48"/>
      <c r="G87" s="49" t="s">
        <v>112</v>
      </c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1"/>
      <c r="Z87" s="52" t="s">
        <v>67</v>
      </c>
      <c r="AA87" s="52"/>
      <c r="AB87" s="52"/>
      <c r="AC87" s="52"/>
      <c r="AD87" s="52"/>
      <c r="AE87" s="72" t="s">
        <v>69</v>
      </c>
      <c r="AF87" s="75"/>
      <c r="AG87" s="75"/>
      <c r="AH87" s="75"/>
      <c r="AI87" s="75"/>
      <c r="AJ87" s="75"/>
      <c r="AK87" s="75"/>
      <c r="AL87" s="75"/>
      <c r="AM87" s="75"/>
      <c r="AN87" s="76"/>
      <c r="AO87" s="55">
        <v>8</v>
      </c>
      <c r="AP87" s="55"/>
      <c r="AQ87" s="55"/>
      <c r="AR87" s="55"/>
      <c r="AS87" s="55"/>
      <c r="AT87" s="55"/>
      <c r="AU87" s="55"/>
      <c r="AV87" s="55"/>
      <c r="AW87" s="55">
        <v>0</v>
      </c>
      <c r="AX87" s="55"/>
      <c r="AY87" s="55"/>
      <c r="AZ87" s="55"/>
      <c r="BA87" s="55"/>
      <c r="BB87" s="55"/>
      <c r="BC87" s="55"/>
      <c r="BD87" s="55"/>
      <c r="BE87" s="55">
        <f t="shared" ref="BE87" si="8">AO87+AW87</f>
        <v>8</v>
      </c>
      <c r="BF87" s="55"/>
      <c r="BG87" s="55"/>
      <c r="BH87" s="55"/>
      <c r="BI87" s="55"/>
      <c r="BJ87" s="55"/>
      <c r="BK87" s="55"/>
      <c r="BL87" s="55"/>
    </row>
    <row r="88" spans="1:68" ht="13.4" customHeight="1">
      <c r="A88" s="48" t="s">
        <v>109</v>
      </c>
      <c r="B88" s="48"/>
      <c r="C88" s="48"/>
      <c r="D88" s="48"/>
      <c r="E88" s="48"/>
      <c r="F88" s="48"/>
      <c r="G88" s="49" t="s">
        <v>73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1"/>
      <c r="Z88" s="52" t="s">
        <v>67</v>
      </c>
      <c r="AA88" s="52"/>
      <c r="AB88" s="52"/>
      <c r="AC88" s="52"/>
      <c r="AD88" s="52"/>
      <c r="AE88" s="72" t="s">
        <v>69</v>
      </c>
      <c r="AF88" s="75"/>
      <c r="AG88" s="75"/>
      <c r="AH88" s="75"/>
      <c r="AI88" s="75"/>
      <c r="AJ88" s="75"/>
      <c r="AK88" s="75"/>
      <c r="AL88" s="75"/>
      <c r="AM88" s="75"/>
      <c r="AN88" s="76"/>
      <c r="AO88" s="55">
        <v>9.5</v>
      </c>
      <c r="AP88" s="55"/>
      <c r="AQ88" s="55"/>
      <c r="AR88" s="55"/>
      <c r="AS88" s="55"/>
      <c r="AT88" s="55"/>
      <c r="AU88" s="55"/>
      <c r="AV88" s="55"/>
      <c r="AW88" s="55">
        <v>0</v>
      </c>
      <c r="AX88" s="55"/>
      <c r="AY88" s="55"/>
      <c r="AZ88" s="55"/>
      <c r="BA88" s="55"/>
      <c r="BB88" s="55"/>
      <c r="BC88" s="55"/>
      <c r="BD88" s="55"/>
      <c r="BE88" s="55">
        <f t="shared" si="4"/>
        <v>9.5</v>
      </c>
      <c r="BF88" s="55"/>
      <c r="BG88" s="55"/>
      <c r="BH88" s="55"/>
      <c r="BI88" s="55"/>
      <c r="BJ88" s="55"/>
      <c r="BK88" s="55"/>
      <c r="BL88" s="55"/>
    </row>
    <row r="89" spans="1:68" ht="13.4" customHeight="1">
      <c r="A89" s="48"/>
      <c r="B89" s="48"/>
      <c r="C89" s="48"/>
      <c r="D89" s="48"/>
      <c r="E89" s="48"/>
      <c r="F89" s="48"/>
      <c r="G89" s="49" t="s">
        <v>111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1"/>
      <c r="Z89" s="52" t="s">
        <v>67</v>
      </c>
      <c r="AA89" s="52"/>
      <c r="AB89" s="52"/>
      <c r="AC89" s="52"/>
      <c r="AD89" s="52"/>
      <c r="AE89" s="72" t="s">
        <v>69</v>
      </c>
      <c r="AF89" s="75"/>
      <c r="AG89" s="75"/>
      <c r="AH89" s="75"/>
      <c r="AI89" s="75"/>
      <c r="AJ89" s="75"/>
      <c r="AK89" s="75"/>
      <c r="AL89" s="75"/>
      <c r="AM89" s="75"/>
      <c r="AN89" s="76"/>
      <c r="AO89" s="55">
        <v>8</v>
      </c>
      <c r="AP89" s="55"/>
      <c r="AQ89" s="55"/>
      <c r="AR89" s="55"/>
      <c r="AS89" s="55"/>
      <c r="AT89" s="55"/>
      <c r="AU89" s="55"/>
      <c r="AV89" s="55"/>
      <c r="AW89" s="55">
        <v>0</v>
      </c>
      <c r="AX89" s="55"/>
      <c r="AY89" s="55"/>
      <c r="AZ89" s="55"/>
      <c r="BA89" s="55"/>
      <c r="BB89" s="55"/>
      <c r="BC89" s="55"/>
      <c r="BD89" s="55"/>
      <c r="BE89" s="55">
        <f t="shared" ref="BE89" si="9">AO89+AW89</f>
        <v>8</v>
      </c>
      <c r="BF89" s="55"/>
      <c r="BG89" s="55"/>
      <c r="BH89" s="55"/>
      <c r="BI89" s="55"/>
      <c r="BJ89" s="55"/>
      <c r="BK89" s="55"/>
      <c r="BL89" s="55"/>
    </row>
    <row r="90" spans="1:68" ht="13.4" customHeight="1">
      <c r="A90" s="69" t="s">
        <v>168</v>
      </c>
      <c r="B90" s="70"/>
      <c r="C90" s="70"/>
      <c r="D90" s="70"/>
      <c r="E90" s="70"/>
      <c r="F90" s="71"/>
      <c r="G90" s="49" t="s">
        <v>169</v>
      </c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7"/>
      <c r="Z90" s="52" t="s">
        <v>67</v>
      </c>
      <c r="AA90" s="52"/>
      <c r="AB90" s="52"/>
      <c r="AC90" s="52"/>
      <c r="AD90" s="52"/>
      <c r="AE90" s="72" t="s">
        <v>69</v>
      </c>
      <c r="AF90" s="73"/>
      <c r="AG90" s="73"/>
      <c r="AH90" s="73"/>
      <c r="AI90" s="73"/>
      <c r="AJ90" s="73"/>
      <c r="AK90" s="73"/>
      <c r="AL90" s="73"/>
      <c r="AM90" s="73"/>
      <c r="AN90" s="74"/>
      <c r="AO90" s="45">
        <v>9.5</v>
      </c>
      <c r="AP90" s="46"/>
      <c r="AQ90" s="46"/>
      <c r="AR90" s="46"/>
      <c r="AS90" s="46"/>
      <c r="AT90" s="46"/>
      <c r="AU90" s="46"/>
      <c r="AV90" s="47"/>
      <c r="AW90" s="45">
        <v>0</v>
      </c>
      <c r="AX90" s="46"/>
      <c r="AY90" s="46"/>
      <c r="AZ90" s="46"/>
      <c r="BA90" s="46"/>
      <c r="BB90" s="46"/>
      <c r="BC90" s="46"/>
      <c r="BD90" s="47"/>
      <c r="BE90" s="55">
        <f t="shared" ref="BE90:BE91" si="10">AO90+AW90</f>
        <v>9.5</v>
      </c>
      <c r="BF90" s="55"/>
      <c r="BG90" s="55"/>
      <c r="BH90" s="55"/>
      <c r="BI90" s="55"/>
      <c r="BJ90" s="55"/>
      <c r="BK90" s="55"/>
      <c r="BL90" s="55"/>
    </row>
    <row r="91" spans="1:68" ht="13.4" customHeight="1">
      <c r="A91" s="69"/>
      <c r="B91" s="70"/>
      <c r="C91" s="70"/>
      <c r="D91" s="70"/>
      <c r="E91" s="70"/>
      <c r="F91" s="71"/>
      <c r="G91" s="49" t="s">
        <v>170</v>
      </c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7"/>
      <c r="Z91" s="52" t="s">
        <v>67</v>
      </c>
      <c r="AA91" s="52"/>
      <c r="AB91" s="52"/>
      <c r="AC91" s="52"/>
      <c r="AD91" s="52"/>
      <c r="AE91" s="72" t="s">
        <v>69</v>
      </c>
      <c r="AF91" s="73"/>
      <c r="AG91" s="73"/>
      <c r="AH91" s="73"/>
      <c r="AI91" s="73"/>
      <c r="AJ91" s="73"/>
      <c r="AK91" s="73"/>
      <c r="AL91" s="73"/>
      <c r="AM91" s="73"/>
      <c r="AN91" s="74"/>
      <c r="AO91" s="45">
        <v>8.5</v>
      </c>
      <c r="AP91" s="46"/>
      <c r="AQ91" s="46"/>
      <c r="AR91" s="46"/>
      <c r="AS91" s="46"/>
      <c r="AT91" s="46"/>
      <c r="AU91" s="46"/>
      <c r="AV91" s="47"/>
      <c r="AW91" s="45">
        <v>0</v>
      </c>
      <c r="AX91" s="46"/>
      <c r="AY91" s="46"/>
      <c r="AZ91" s="46"/>
      <c r="BA91" s="46"/>
      <c r="BB91" s="46"/>
      <c r="BC91" s="46"/>
      <c r="BD91" s="47"/>
      <c r="BE91" s="55">
        <f t="shared" si="10"/>
        <v>8.5</v>
      </c>
      <c r="BF91" s="55"/>
      <c r="BG91" s="55"/>
      <c r="BH91" s="55"/>
      <c r="BI91" s="55"/>
      <c r="BJ91" s="55"/>
      <c r="BK91" s="55"/>
      <c r="BL91" s="55"/>
    </row>
    <row r="92" spans="1:68" ht="13.4" customHeight="1">
      <c r="A92" s="58">
        <v>0</v>
      </c>
      <c r="B92" s="58"/>
      <c r="C92" s="58"/>
      <c r="D92" s="58"/>
      <c r="E92" s="58"/>
      <c r="F92" s="58"/>
      <c r="G92" s="59" t="s">
        <v>74</v>
      </c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1"/>
      <c r="Z92" s="68"/>
      <c r="AA92" s="68"/>
      <c r="AB92" s="68"/>
      <c r="AC92" s="68"/>
      <c r="AD92" s="68"/>
      <c r="AE92" s="59"/>
      <c r="AF92" s="60"/>
      <c r="AG92" s="60"/>
      <c r="AH92" s="60"/>
      <c r="AI92" s="60"/>
      <c r="AJ92" s="60"/>
      <c r="AK92" s="60"/>
      <c r="AL92" s="60"/>
      <c r="AM92" s="60"/>
      <c r="AN92" s="61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4"/>
      <c r="BN92" s="4"/>
      <c r="BO92" s="4"/>
      <c r="BP92" s="4"/>
    </row>
    <row r="93" spans="1:68" s="4" customFormat="1" ht="25.75" customHeight="1">
      <c r="A93" s="54">
        <v>1</v>
      </c>
      <c r="B93" s="54"/>
      <c r="C93" s="54"/>
      <c r="D93" s="54"/>
      <c r="E93" s="54"/>
      <c r="F93" s="54"/>
      <c r="G93" s="49" t="s">
        <v>119</v>
      </c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7"/>
      <c r="Z93" s="52" t="s">
        <v>75</v>
      </c>
      <c r="AA93" s="52"/>
      <c r="AB93" s="52"/>
      <c r="AC93" s="52"/>
      <c r="AD93" s="52"/>
      <c r="AE93" s="49" t="s">
        <v>115</v>
      </c>
      <c r="AF93" s="50"/>
      <c r="AG93" s="50"/>
      <c r="AH93" s="50"/>
      <c r="AI93" s="50"/>
      <c r="AJ93" s="50"/>
      <c r="AK93" s="50"/>
      <c r="AL93" s="50"/>
      <c r="AM93" s="50"/>
      <c r="AN93" s="51"/>
      <c r="AO93" s="55">
        <f>AO94+AO97+AO100+AO103</f>
        <v>1031</v>
      </c>
      <c r="AP93" s="55"/>
      <c r="AQ93" s="55"/>
      <c r="AR93" s="55"/>
      <c r="AS93" s="55"/>
      <c r="AT93" s="55"/>
      <c r="AU93" s="55"/>
      <c r="AV93" s="55"/>
      <c r="AW93" s="55">
        <v>0</v>
      </c>
      <c r="AX93" s="55"/>
      <c r="AY93" s="55"/>
      <c r="AZ93" s="55"/>
      <c r="BA93" s="55"/>
      <c r="BB93" s="55"/>
      <c r="BC93" s="55"/>
      <c r="BD93" s="55"/>
      <c r="BE93" s="55">
        <f t="shared" si="4"/>
        <v>1031</v>
      </c>
      <c r="BF93" s="55"/>
      <c r="BG93" s="55"/>
      <c r="BH93" s="55"/>
      <c r="BI93" s="55"/>
      <c r="BJ93" s="55"/>
      <c r="BK93" s="55"/>
      <c r="BL93" s="55"/>
      <c r="BM93" s="1"/>
      <c r="BN93" s="1"/>
      <c r="BO93" s="1"/>
      <c r="BP93" s="1"/>
    </row>
    <row r="94" spans="1:68" ht="13.4" customHeight="1">
      <c r="A94" s="48" t="s">
        <v>92</v>
      </c>
      <c r="B94" s="48"/>
      <c r="C94" s="48"/>
      <c r="D94" s="48"/>
      <c r="E94" s="48"/>
      <c r="F94" s="48"/>
      <c r="G94" s="49" t="s">
        <v>118</v>
      </c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7"/>
      <c r="Z94" s="42" t="s">
        <v>75</v>
      </c>
      <c r="AA94" s="43"/>
      <c r="AB94" s="43"/>
      <c r="AC94" s="43"/>
      <c r="AD94" s="44"/>
      <c r="AE94" s="49" t="s">
        <v>115</v>
      </c>
      <c r="AF94" s="56"/>
      <c r="AG94" s="56"/>
      <c r="AH94" s="56"/>
      <c r="AI94" s="56"/>
      <c r="AJ94" s="56"/>
      <c r="AK94" s="56"/>
      <c r="AL94" s="56"/>
      <c r="AM94" s="56"/>
      <c r="AN94" s="57"/>
      <c r="AO94" s="55">
        <v>312</v>
      </c>
      <c r="AP94" s="55"/>
      <c r="AQ94" s="55"/>
      <c r="AR94" s="55"/>
      <c r="AS94" s="55"/>
      <c r="AT94" s="55"/>
      <c r="AU94" s="55"/>
      <c r="AV94" s="55"/>
      <c r="AW94" s="55">
        <v>0</v>
      </c>
      <c r="AX94" s="55"/>
      <c r="AY94" s="55"/>
      <c r="AZ94" s="55"/>
      <c r="BA94" s="55"/>
      <c r="BB94" s="55"/>
      <c r="BC94" s="55"/>
      <c r="BD94" s="55"/>
      <c r="BE94" s="55">
        <f t="shared" si="4"/>
        <v>312</v>
      </c>
      <c r="BF94" s="55"/>
      <c r="BG94" s="55"/>
      <c r="BH94" s="55"/>
      <c r="BI94" s="55"/>
      <c r="BJ94" s="55"/>
      <c r="BK94" s="55"/>
      <c r="BL94" s="55"/>
    </row>
    <row r="95" spans="1:68" ht="13.4" customHeight="1">
      <c r="A95" s="48"/>
      <c r="B95" s="48"/>
      <c r="C95" s="48"/>
      <c r="D95" s="48"/>
      <c r="E95" s="48"/>
      <c r="F95" s="48"/>
      <c r="G95" s="49" t="s">
        <v>76</v>
      </c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7"/>
      <c r="Z95" s="52" t="s">
        <v>75</v>
      </c>
      <c r="AA95" s="52"/>
      <c r="AB95" s="52"/>
      <c r="AC95" s="52"/>
      <c r="AD95" s="52"/>
      <c r="AE95" s="49" t="s">
        <v>115</v>
      </c>
      <c r="AF95" s="50"/>
      <c r="AG95" s="50"/>
      <c r="AH95" s="50"/>
      <c r="AI95" s="50"/>
      <c r="AJ95" s="50"/>
      <c r="AK95" s="50"/>
      <c r="AL95" s="50"/>
      <c r="AM95" s="50"/>
      <c r="AN95" s="51"/>
      <c r="AO95" s="55">
        <v>222</v>
      </c>
      <c r="AP95" s="55"/>
      <c r="AQ95" s="55"/>
      <c r="AR95" s="55"/>
      <c r="AS95" s="55"/>
      <c r="AT95" s="55"/>
      <c r="AU95" s="55"/>
      <c r="AV95" s="55"/>
      <c r="AW95" s="55">
        <v>0</v>
      </c>
      <c r="AX95" s="55"/>
      <c r="AY95" s="55"/>
      <c r="AZ95" s="55"/>
      <c r="BA95" s="55"/>
      <c r="BB95" s="55"/>
      <c r="BC95" s="55"/>
      <c r="BD95" s="55"/>
      <c r="BE95" s="55">
        <f t="shared" ref="BE95:BE96" si="11">AO95+AW95</f>
        <v>222</v>
      </c>
      <c r="BF95" s="55"/>
      <c r="BG95" s="55"/>
      <c r="BH95" s="55"/>
      <c r="BI95" s="55"/>
      <c r="BJ95" s="55"/>
      <c r="BK95" s="55"/>
      <c r="BL95" s="55"/>
    </row>
    <row r="96" spans="1:68" ht="13.4" customHeight="1">
      <c r="A96" s="48"/>
      <c r="B96" s="48"/>
      <c r="C96" s="48"/>
      <c r="D96" s="48"/>
      <c r="E96" s="48"/>
      <c r="F96" s="48"/>
      <c r="G96" s="49" t="s">
        <v>77</v>
      </c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7"/>
      <c r="Z96" s="52" t="s">
        <v>75</v>
      </c>
      <c r="AA96" s="52"/>
      <c r="AB96" s="52"/>
      <c r="AC96" s="52"/>
      <c r="AD96" s="52"/>
      <c r="AE96" s="49" t="s">
        <v>115</v>
      </c>
      <c r="AF96" s="50"/>
      <c r="AG96" s="50"/>
      <c r="AH96" s="50"/>
      <c r="AI96" s="50"/>
      <c r="AJ96" s="50"/>
      <c r="AK96" s="50"/>
      <c r="AL96" s="50"/>
      <c r="AM96" s="50"/>
      <c r="AN96" s="51"/>
      <c r="AO96" s="55">
        <v>90</v>
      </c>
      <c r="AP96" s="55"/>
      <c r="AQ96" s="55"/>
      <c r="AR96" s="55"/>
      <c r="AS96" s="55"/>
      <c r="AT96" s="55"/>
      <c r="AU96" s="55"/>
      <c r="AV96" s="55"/>
      <c r="AW96" s="55">
        <v>0</v>
      </c>
      <c r="AX96" s="55"/>
      <c r="AY96" s="55"/>
      <c r="AZ96" s="55"/>
      <c r="BA96" s="55"/>
      <c r="BB96" s="55"/>
      <c r="BC96" s="55"/>
      <c r="BD96" s="55"/>
      <c r="BE96" s="55">
        <f t="shared" si="11"/>
        <v>90</v>
      </c>
      <c r="BF96" s="55"/>
      <c r="BG96" s="55"/>
      <c r="BH96" s="55"/>
      <c r="BI96" s="55"/>
      <c r="BJ96" s="55"/>
      <c r="BK96" s="55"/>
      <c r="BL96" s="55"/>
    </row>
    <row r="97" spans="1:64" ht="13.4" customHeight="1">
      <c r="A97" s="48" t="s">
        <v>93</v>
      </c>
      <c r="B97" s="48"/>
      <c r="C97" s="48"/>
      <c r="D97" s="48"/>
      <c r="E97" s="48"/>
      <c r="F97" s="48"/>
      <c r="G97" s="49" t="s">
        <v>120</v>
      </c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7"/>
      <c r="Z97" s="52" t="s">
        <v>75</v>
      </c>
      <c r="AA97" s="52"/>
      <c r="AB97" s="52"/>
      <c r="AC97" s="52"/>
      <c r="AD97" s="52"/>
      <c r="AE97" s="49" t="s">
        <v>115</v>
      </c>
      <c r="AF97" s="50"/>
      <c r="AG97" s="50"/>
      <c r="AH97" s="50"/>
      <c r="AI97" s="50"/>
      <c r="AJ97" s="50"/>
      <c r="AK97" s="50"/>
      <c r="AL97" s="50"/>
      <c r="AM97" s="50"/>
      <c r="AN97" s="51"/>
      <c r="AO97" s="55">
        <f>AO98+AO99</f>
        <v>302</v>
      </c>
      <c r="AP97" s="55"/>
      <c r="AQ97" s="55"/>
      <c r="AR97" s="55"/>
      <c r="AS97" s="55"/>
      <c r="AT97" s="55"/>
      <c r="AU97" s="55"/>
      <c r="AV97" s="55"/>
      <c r="AW97" s="55">
        <v>0</v>
      </c>
      <c r="AX97" s="55"/>
      <c r="AY97" s="55"/>
      <c r="AZ97" s="55"/>
      <c r="BA97" s="55"/>
      <c r="BB97" s="55"/>
      <c r="BC97" s="55"/>
      <c r="BD97" s="55"/>
      <c r="BE97" s="55">
        <f t="shared" si="4"/>
        <v>302</v>
      </c>
      <c r="BF97" s="55"/>
      <c r="BG97" s="55"/>
      <c r="BH97" s="55"/>
      <c r="BI97" s="55"/>
      <c r="BJ97" s="55"/>
      <c r="BK97" s="55"/>
      <c r="BL97" s="55"/>
    </row>
    <row r="98" spans="1:64" ht="13.4" customHeight="1">
      <c r="A98" s="48"/>
      <c r="B98" s="48"/>
      <c r="C98" s="48"/>
      <c r="D98" s="48"/>
      <c r="E98" s="48"/>
      <c r="F98" s="48"/>
      <c r="G98" s="49" t="s">
        <v>121</v>
      </c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7"/>
      <c r="Z98" s="52" t="s">
        <v>75</v>
      </c>
      <c r="AA98" s="52"/>
      <c r="AB98" s="52"/>
      <c r="AC98" s="52"/>
      <c r="AD98" s="52"/>
      <c r="AE98" s="49" t="s">
        <v>115</v>
      </c>
      <c r="AF98" s="50"/>
      <c r="AG98" s="50"/>
      <c r="AH98" s="50"/>
      <c r="AI98" s="50"/>
      <c r="AJ98" s="50"/>
      <c r="AK98" s="50"/>
      <c r="AL98" s="50"/>
      <c r="AM98" s="50"/>
      <c r="AN98" s="51"/>
      <c r="AO98" s="55">
        <v>302</v>
      </c>
      <c r="AP98" s="55"/>
      <c r="AQ98" s="55"/>
      <c r="AR98" s="55"/>
      <c r="AS98" s="55"/>
      <c r="AT98" s="55"/>
      <c r="AU98" s="55"/>
      <c r="AV98" s="55"/>
      <c r="AW98" s="55">
        <v>0</v>
      </c>
      <c r="AX98" s="55"/>
      <c r="AY98" s="55"/>
      <c r="AZ98" s="55"/>
      <c r="BA98" s="55"/>
      <c r="BB98" s="55"/>
      <c r="BC98" s="55"/>
      <c r="BD98" s="55"/>
      <c r="BE98" s="55">
        <f t="shared" ref="BE98:BE99" si="12">AO98+AW98</f>
        <v>302</v>
      </c>
      <c r="BF98" s="55"/>
      <c r="BG98" s="55"/>
      <c r="BH98" s="55"/>
      <c r="BI98" s="55"/>
      <c r="BJ98" s="55"/>
      <c r="BK98" s="55"/>
      <c r="BL98" s="55"/>
    </row>
    <row r="99" spans="1:64" ht="13.4" customHeight="1">
      <c r="A99" s="48"/>
      <c r="B99" s="48"/>
      <c r="C99" s="48"/>
      <c r="D99" s="48"/>
      <c r="E99" s="48"/>
      <c r="F99" s="48"/>
      <c r="G99" s="49" t="s">
        <v>122</v>
      </c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7"/>
      <c r="Z99" s="52" t="s">
        <v>75</v>
      </c>
      <c r="AA99" s="52"/>
      <c r="AB99" s="52"/>
      <c r="AC99" s="52"/>
      <c r="AD99" s="52"/>
      <c r="AE99" s="49" t="s">
        <v>115</v>
      </c>
      <c r="AF99" s="50"/>
      <c r="AG99" s="50"/>
      <c r="AH99" s="50"/>
      <c r="AI99" s="50"/>
      <c r="AJ99" s="50"/>
      <c r="AK99" s="50"/>
      <c r="AL99" s="50"/>
      <c r="AM99" s="50"/>
      <c r="AN99" s="51"/>
      <c r="AO99" s="55"/>
      <c r="AP99" s="55"/>
      <c r="AQ99" s="55"/>
      <c r="AR99" s="55"/>
      <c r="AS99" s="55"/>
      <c r="AT99" s="55"/>
      <c r="AU99" s="55"/>
      <c r="AV99" s="55"/>
      <c r="AW99" s="55">
        <v>0</v>
      </c>
      <c r="AX99" s="55"/>
      <c r="AY99" s="55"/>
      <c r="AZ99" s="55"/>
      <c r="BA99" s="55"/>
      <c r="BB99" s="55"/>
      <c r="BC99" s="55"/>
      <c r="BD99" s="55"/>
      <c r="BE99" s="55">
        <f t="shared" si="12"/>
        <v>0</v>
      </c>
      <c r="BF99" s="55"/>
      <c r="BG99" s="55"/>
      <c r="BH99" s="55"/>
      <c r="BI99" s="55"/>
      <c r="BJ99" s="55"/>
      <c r="BK99" s="55"/>
      <c r="BL99" s="55"/>
    </row>
    <row r="100" spans="1:64" ht="13.4" customHeight="1">
      <c r="A100" s="48" t="s">
        <v>94</v>
      </c>
      <c r="B100" s="48"/>
      <c r="C100" s="48"/>
      <c r="D100" s="48"/>
      <c r="E100" s="48"/>
      <c r="F100" s="48"/>
      <c r="G100" s="49" t="s">
        <v>98</v>
      </c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7"/>
      <c r="Z100" s="52" t="s">
        <v>75</v>
      </c>
      <c r="AA100" s="52"/>
      <c r="AB100" s="52"/>
      <c r="AC100" s="52"/>
      <c r="AD100" s="52"/>
      <c r="AE100" s="49" t="s">
        <v>115</v>
      </c>
      <c r="AF100" s="50"/>
      <c r="AG100" s="50"/>
      <c r="AH100" s="50"/>
      <c r="AI100" s="50"/>
      <c r="AJ100" s="50"/>
      <c r="AK100" s="50"/>
      <c r="AL100" s="50"/>
      <c r="AM100" s="50"/>
      <c r="AN100" s="51"/>
      <c r="AO100" s="55">
        <f>AO101+AO102</f>
        <v>242</v>
      </c>
      <c r="AP100" s="55"/>
      <c r="AQ100" s="55"/>
      <c r="AR100" s="55"/>
      <c r="AS100" s="55"/>
      <c r="AT100" s="55"/>
      <c r="AU100" s="55"/>
      <c r="AV100" s="55"/>
      <c r="AW100" s="55">
        <v>0</v>
      </c>
      <c r="AX100" s="55"/>
      <c r="AY100" s="55"/>
      <c r="AZ100" s="55"/>
      <c r="BA100" s="55"/>
      <c r="BB100" s="55"/>
      <c r="BC100" s="55"/>
      <c r="BD100" s="55"/>
      <c r="BE100" s="55">
        <f t="shared" si="4"/>
        <v>242</v>
      </c>
      <c r="BF100" s="55"/>
      <c r="BG100" s="55"/>
      <c r="BH100" s="55"/>
      <c r="BI100" s="55"/>
      <c r="BJ100" s="55"/>
      <c r="BK100" s="55"/>
      <c r="BL100" s="55"/>
    </row>
    <row r="101" spans="1:64" ht="13.4" customHeight="1">
      <c r="A101" s="48"/>
      <c r="B101" s="48"/>
      <c r="C101" s="48"/>
      <c r="D101" s="48"/>
      <c r="E101" s="48"/>
      <c r="F101" s="48"/>
      <c r="G101" s="49" t="s">
        <v>76</v>
      </c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7"/>
      <c r="Z101" s="52" t="s">
        <v>75</v>
      </c>
      <c r="AA101" s="52"/>
      <c r="AB101" s="52"/>
      <c r="AC101" s="52"/>
      <c r="AD101" s="52"/>
      <c r="AE101" s="49" t="s">
        <v>115</v>
      </c>
      <c r="AF101" s="50"/>
      <c r="AG101" s="50"/>
      <c r="AH101" s="50"/>
      <c r="AI101" s="50"/>
      <c r="AJ101" s="50"/>
      <c r="AK101" s="50"/>
      <c r="AL101" s="50"/>
      <c r="AM101" s="50"/>
      <c r="AN101" s="51"/>
      <c r="AO101" s="55">
        <v>190</v>
      </c>
      <c r="AP101" s="55"/>
      <c r="AQ101" s="55"/>
      <c r="AR101" s="55"/>
      <c r="AS101" s="55"/>
      <c r="AT101" s="55"/>
      <c r="AU101" s="55"/>
      <c r="AV101" s="55"/>
      <c r="AW101" s="55">
        <v>0</v>
      </c>
      <c r="AX101" s="55"/>
      <c r="AY101" s="55"/>
      <c r="AZ101" s="55"/>
      <c r="BA101" s="55"/>
      <c r="BB101" s="55"/>
      <c r="BC101" s="55"/>
      <c r="BD101" s="55"/>
      <c r="BE101" s="55">
        <f t="shared" ref="BE101:BE102" si="13">AO101+AW101</f>
        <v>190</v>
      </c>
      <c r="BF101" s="55"/>
      <c r="BG101" s="55"/>
      <c r="BH101" s="55"/>
      <c r="BI101" s="55"/>
      <c r="BJ101" s="55"/>
      <c r="BK101" s="55"/>
      <c r="BL101" s="55"/>
    </row>
    <row r="102" spans="1:64" ht="13.4" customHeight="1">
      <c r="A102" s="48"/>
      <c r="B102" s="48"/>
      <c r="C102" s="48"/>
      <c r="D102" s="48"/>
      <c r="E102" s="48"/>
      <c r="F102" s="48"/>
      <c r="G102" s="49" t="s">
        <v>77</v>
      </c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7"/>
      <c r="Z102" s="52" t="s">
        <v>75</v>
      </c>
      <c r="AA102" s="52"/>
      <c r="AB102" s="52"/>
      <c r="AC102" s="52"/>
      <c r="AD102" s="52"/>
      <c r="AE102" s="49" t="s">
        <v>115</v>
      </c>
      <c r="AF102" s="50"/>
      <c r="AG102" s="50"/>
      <c r="AH102" s="50"/>
      <c r="AI102" s="50"/>
      <c r="AJ102" s="50"/>
      <c r="AK102" s="50"/>
      <c r="AL102" s="50"/>
      <c r="AM102" s="50"/>
      <c r="AN102" s="51"/>
      <c r="AO102" s="55">
        <v>52</v>
      </c>
      <c r="AP102" s="55"/>
      <c r="AQ102" s="55"/>
      <c r="AR102" s="55"/>
      <c r="AS102" s="55"/>
      <c r="AT102" s="55"/>
      <c r="AU102" s="55"/>
      <c r="AV102" s="55"/>
      <c r="AW102" s="55">
        <v>0</v>
      </c>
      <c r="AX102" s="55"/>
      <c r="AY102" s="55"/>
      <c r="AZ102" s="55"/>
      <c r="BA102" s="55"/>
      <c r="BB102" s="55"/>
      <c r="BC102" s="55"/>
      <c r="BD102" s="55"/>
      <c r="BE102" s="55">
        <f t="shared" si="13"/>
        <v>52</v>
      </c>
      <c r="BF102" s="55"/>
      <c r="BG102" s="55"/>
      <c r="BH102" s="55"/>
      <c r="BI102" s="55"/>
      <c r="BJ102" s="55"/>
      <c r="BK102" s="55"/>
      <c r="BL102" s="55"/>
    </row>
    <row r="103" spans="1:64" ht="13.4" customHeight="1">
      <c r="A103" s="69" t="s">
        <v>165</v>
      </c>
      <c r="B103" s="70"/>
      <c r="C103" s="70"/>
      <c r="D103" s="70"/>
      <c r="E103" s="70"/>
      <c r="F103" s="71"/>
      <c r="G103" s="49" t="s">
        <v>166</v>
      </c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7"/>
      <c r="Z103" s="52" t="s">
        <v>75</v>
      </c>
      <c r="AA103" s="52"/>
      <c r="AB103" s="52"/>
      <c r="AC103" s="52"/>
      <c r="AD103" s="52"/>
      <c r="AE103" s="49" t="s">
        <v>115</v>
      </c>
      <c r="AF103" s="50"/>
      <c r="AG103" s="50"/>
      <c r="AH103" s="50"/>
      <c r="AI103" s="50"/>
      <c r="AJ103" s="50"/>
      <c r="AK103" s="50"/>
      <c r="AL103" s="50"/>
      <c r="AM103" s="50"/>
      <c r="AN103" s="51"/>
      <c r="AO103" s="45">
        <v>175</v>
      </c>
      <c r="AP103" s="46"/>
      <c r="AQ103" s="46"/>
      <c r="AR103" s="46"/>
      <c r="AS103" s="46"/>
      <c r="AT103" s="46"/>
      <c r="AU103" s="46"/>
      <c r="AV103" s="47"/>
      <c r="AW103" s="45"/>
      <c r="AX103" s="46"/>
      <c r="AY103" s="46"/>
      <c r="AZ103" s="46"/>
      <c r="BA103" s="46"/>
      <c r="BB103" s="46"/>
      <c r="BC103" s="46"/>
      <c r="BD103" s="47"/>
      <c r="BE103" s="45">
        <v>175</v>
      </c>
      <c r="BF103" s="46"/>
      <c r="BG103" s="46"/>
      <c r="BH103" s="46"/>
      <c r="BI103" s="46"/>
      <c r="BJ103" s="46"/>
      <c r="BK103" s="46"/>
      <c r="BL103" s="47"/>
    </row>
    <row r="104" spans="1:64" ht="13.4" customHeight="1">
      <c r="A104" s="69"/>
      <c r="B104" s="70"/>
      <c r="C104" s="70"/>
      <c r="D104" s="70"/>
      <c r="E104" s="70"/>
      <c r="F104" s="71"/>
      <c r="G104" s="49" t="s">
        <v>171</v>
      </c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7"/>
      <c r="Z104" s="52" t="s">
        <v>75</v>
      </c>
      <c r="AA104" s="52"/>
      <c r="AB104" s="52"/>
      <c r="AC104" s="52"/>
      <c r="AD104" s="52"/>
      <c r="AE104" s="49" t="s">
        <v>115</v>
      </c>
      <c r="AF104" s="50"/>
      <c r="AG104" s="50"/>
      <c r="AH104" s="50"/>
      <c r="AI104" s="50"/>
      <c r="AJ104" s="50"/>
      <c r="AK104" s="50"/>
      <c r="AL104" s="50"/>
      <c r="AM104" s="50"/>
      <c r="AN104" s="51"/>
      <c r="AO104" s="45">
        <v>143</v>
      </c>
      <c r="AP104" s="46"/>
      <c r="AQ104" s="46"/>
      <c r="AR104" s="46"/>
      <c r="AS104" s="46"/>
      <c r="AT104" s="46"/>
      <c r="AU104" s="46"/>
      <c r="AV104" s="47"/>
      <c r="AW104" s="45"/>
      <c r="AX104" s="46"/>
      <c r="AY104" s="46"/>
      <c r="AZ104" s="46"/>
      <c r="BA104" s="46"/>
      <c r="BB104" s="46"/>
      <c r="BC104" s="46"/>
      <c r="BD104" s="47"/>
      <c r="BE104" s="45">
        <v>143</v>
      </c>
      <c r="BF104" s="46"/>
      <c r="BG104" s="46"/>
      <c r="BH104" s="46"/>
      <c r="BI104" s="46"/>
      <c r="BJ104" s="46"/>
      <c r="BK104" s="46"/>
      <c r="BL104" s="47"/>
    </row>
    <row r="105" spans="1:64" ht="13.4" customHeight="1">
      <c r="A105" s="69"/>
      <c r="B105" s="70"/>
      <c r="C105" s="70"/>
      <c r="D105" s="70"/>
      <c r="E105" s="70"/>
      <c r="F105" s="71"/>
      <c r="G105" s="49" t="s">
        <v>172</v>
      </c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7"/>
      <c r="Z105" s="52" t="s">
        <v>75</v>
      </c>
      <c r="AA105" s="52"/>
      <c r="AB105" s="52"/>
      <c r="AC105" s="52"/>
      <c r="AD105" s="52"/>
      <c r="AE105" s="49" t="s">
        <v>115</v>
      </c>
      <c r="AF105" s="50"/>
      <c r="AG105" s="50"/>
      <c r="AH105" s="50"/>
      <c r="AI105" s="50"/>
      <c r="AJ105" s="50"/>
      <c r="AK105" s="50"/>
      <c r="AL105" s="50"/>
      <c r="AM105" s="50"/>
      <c r="AN105" s="51"/>
      <c r="AO105" s="45">
        <v>32</v>
      </c>
      <c r="AP105" s="46"/>
      <c r="AQ105" s="46"/>
      <c r="AR105" s="46"/>
      <c r="AS105" s="46"/>
      <c r="AT105" s="46"/>
      <c r="AU105" s="46"/>
      <c r="AV105" s="47"/>
      <c r="AW105" s="45"/>
      <c r="AX105" s="46"/>
      <c r="AY105" s="46"/>
      <c r="AZ105" s="46"/>
      <c r="BA105" s="46"/>
      <c r="BB105" s="46"/>
      <c r="BC105" s="46"/>
      <c r="BD105" s="47"/>
      <c r="BE105" s="45">
        <v>32</v>
      </c>
      <c r="BF105" s="46"/>
      <c r="BG105" s="46"/>
      <c r="BH105" s="46"/>
      <c r="BI105" s="46"/>
      <c r="BJ105" s="46"/>
      <c r="BK105" s="46"/>
      <c r="BL105" s="47"/>
    </row>
    <row r="106" spans="1:64" ht="25.75" customHeight="1">
      <c r="A106" s="54">
        <v>2</v>
      </c>
      <c r="B106" s="54"/>
      <c r="C106" s="54"/>
      <c r="D106" s="54"/>
      <c r="E106" s="54"/>
      <c r="F106" s="54"/>
      <c r="G106" s="49" t="s">
        <v>113</v>
      </c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7"/>
      <c r="Z106" s="52" t="s">
        <v>75</v>
      </c>
      <c r="AA106" s="52"/>
      <c r="AB106" s="52"/>
      <c r="AC106" s="52"/>
      <c r="AD106" s="52"/>
      <c r="AE106" s="49" t="s">
        <v>116</v>
      </c>
      <c r="AF106" s="50"/>
      <c r="AG106" s="50"/>
      <c r="AH106" s="50"/>
      <c r="AI106" s="50"/>
      <c r="AJ106" s="50"/>
      <c r="AK106" s="50"/>
      <c r="AL106" s="50"/>
      <c r="AM106" s="50"/>
      <c r="AN106" s="51"/>
      <c r="AO106" s="55">
        <f>AO107+AO108+AO109+AO110</f>
        <v>429</v>
      </c>
      <c r="AP106" s="55"/>
      <c r="AQ106" s="55"/>
      <c r="AR106" s="55"/>
      <c r="AS106" s="55"/>
      <c r="AT106" s="55"/>
      <c r="AU106" s="55"/>
      <c r="AV106" s="55"/>
      <c r="AW106" s="55">
        <v>0</v>
      </c>
      <c r="AX106" s="55"/>
      <c r="AY106" s="55"/>
      <c r="AZ106" s="55"/>
      <c r="BA106" s="55"/>
      <c r="BB106" s="55"/>
      <c r="BC106" s="55"/>
      <c r="BD106" s="55"/>
      <c r="BE106" s="55">
        <f t="shared" si="4"/>
        <v>429</v>
      </c>
      <c r="BF106" s="55"/>
      <c r="BG106" s="55"/>
      <c r="BH106" s="55"/>
      <c r="BI106" s="55"/>
      <c r="BJ106" s="55"/>
      <c r="BK106" s="55"/>
      <c r="BL106" s="55"/>
    </row>
    <row r="107" spans="1:64" ht="13.4" customHeight="1">
      <c r="A107" s="48" t="s">
        <v>114</v>
      </c>
      <c r="B107" s="48"/>
      <c r="C107" s="48"/>
      <c r="D107" s="48"/>
      <c r="E107" s="48"/>
      <c r="F107" s="48"/>
      <c r="G107" s="49" t="s">
        <v>96</v>
      </c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7"/>
      <c r="Z107" s="52" t="s">
        <v>75</v>
      </c>
      <c r="AA107" s="52"/>
      <c r="AB107" s="52"/>
      <c r="AC107" s="52"/>
      <c r="AD107" s="52"/>
      <c r="AE107" s="49" t="s">
        <v>116</v>
      </c>
      <c r="AF107" s="50"/>
      <c r="AG107" s="50"/>
      <c r="AH107" s="50"/>
      <c r="AI107" s="50"/>
      <c r="AJ107" s="50"/>
      <c r="AK107" s="50"/>
      <c r="AL107" s="50"/>
      <c r="AM107" s="50"/>
      <c r="AN107" s="51"/>
      <c r="AO107" s="55">
        <v>145</v>
      </c>
      <c r="AP107" s="55"/>
      <c r="AQ107" s="55"/>
      <c r="AR107" s="55"/>
      <c r="AS107" s="55"/>
      <c r="AT107" s="55"/>
      <c r="AU107" s="55"/>
      <c r="AV107" s="55"/>
      <c r="AW107" s="55">
        <v>0</v>
      </c>
      <c r="AX107" s="55"/>
      <c r="AY107" s="55"/>
      <c r="AZ107" s="55"/>
      <c r="BA107" s="55"/>
      <c r="BB107" s="55"/>
      <c r="BC107" s="55"/>
      <c r="BD107" s="55"/>
      <c r="BE107" s="55">
        <f t="shared" si="4"/>
        <v>145</v>
      </c>
      <c r="BF107" s="55"/>
      <c r="BG107" s="55"/>
      <c r="BH107" s="55"/>
      <c r="BI107" s="55"/>
      <c r="BJ107" s="55"/>
      <c r="BK107" s="55"/>
      <c r="BL107" s="55"/>
    </row>
    <row r="108" spans="1:64" ht="13.4" customHeight="1">
      <c r="A108" s="48" t="s">
        <v>101</v>
      </c>
      <c r="B108" s="48"/>
      <c r="C108" s="48"/>
      <c r="D108" s="48"/>
      <c r="E108" s="48"/>
      <c r="F108" s="48"/>
      <c r="G108" s="49" t="s">
        <v>97</v>
      </c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7"/>
      <c r="Z108" s="52" t="s">
        <v>75</v>
      </c>
      <c r="AA108" s="52"/>
      <c r="AB108" s="52"/>
      <c r="AC108" s="52"/>
      <c r="AD108" s="52"/>
      <c r="AE108" s="49" t="s">
        <v>116</v>
      </c>
      <c r="AF108" s="50"/>
      <c r="AG108" s="50"/>
      <c r="AH108" s="50"/>
      <c r="AI108" s="50"/>
      <c r="AJ108" s="50"/>
      <c r="AK108" s="50"/>
      <c r="AL108" s="50"/>
      <c r="AM108" s="50"/>
      <c r="AN108" s="51"/>
      <c r="AO108" s="55">
        <v>150</v>
      </c>
      <c r="AP108" s="55"/>
      <c r="AQ108" s="55"/>
      <c r="AR108" s="55"/>
      <c r="AS108" s="55"/>
      <c r="AT108" s="55"/>
      <c r="AU108" s="55"/>
      <c r="AV108" s="55"/>
      <c r="AW108" s="55">
        <v>0</v>
      </c>
      <c r="AX108" s="55"/>
      <c r="AY108" s="55"/>
      <c r="AZ108" s="55"/>
      <c r="BA108" s="55"/>
      <c r="BB108" s="55"/>
      <c r="BC108" s="55"/>
      <c r="BD108" s="55"/>
      <c r="BE108" s="55">
        <f t="shared" si="4"/>
        <v>150</v>
      </c>
      <c r="BF108" s="55"/>
      <c r="BG108" s="55"/>
      <c r="BH108" s="55"/>
      <c r="BI108" s="55"/>
      <c r="BJ108" s="55"/>
      <c r="BK108" s="55"/>
      <c r="BL108" s="55"/>
    </row>
    <row r="109" spans="1:64" ht="13.4" customHeight="1">
      <c r="A109" s="48" t="s">
        <v>102</v>
      </c>
      <c r="B109" s="48"/>
      <c r="C109" s="48"/>
      <c r="D109" s="48"/>
      <c r="E109" s="48"/>
      <c r="F109" s="48"/>
      <c r="G109" s="49" t="s">
        <v>98</v>
      </c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7"/>
      <c r="Z109" s="52" t="s">
        <v>75</v>
      </c>
      <c r="AA109" s="52"/>
      <c r="AB109" s="52"/>
      <c r="AC109" s="52"/>
      <c r="AD109" s="52"/>
      <c r="AE109" s="49" t="s">
        <v>116</v>
      </c>
      <c r="AF109" s="50"/>
      <c r="AG109" s="50"/>
      <c r="AH109" s="50"/>
      <c r="AI109" s="50"/>
      <c r="AJ109" s="50"/>
      <c r="AK109" s="50"/>
      <c r="AL109" s="50"/>
      <c r="AM109" s="50"/>
      <c r="AN109" s="51"/>
      <c r="AO109" s="55">
        <v>54</v>
      </c>
      <c r="AP109" s="55"/>
      <c r="AQ109" s="55"/>
      <c r="AR109" s="55"/>
      <c r="AS109" s="55"/>
      <c r="AT109" s="55"/>
      <c r="AU109" s="55"/>
      <c r="AV109" s="55"/>
      <c r="AW109" s="55">
        <v>0</v>
      </c>
      <c r="AX109" s="55"/>
      <c r="AY109" s="55"/>
      <c r="AZ109" s="55"/>
      <c r="BA109" s="55"/>
      <c r="BB109" s="55"/>
      <c r="BC109" s="55"/>
      <c r="BD109" s="55"/>
      <c r="BE109" s="55">
        <f t="shared" si="4"/>
        <v>54</v>
      </c>
      <c r="BF109" s="55"/>
      <c r="BG109" s="55"/>
      <c r="BH109" s="55"/>
      <c r="BI109" s="55"/>
      <c r="BJ109" s="55"/>
      <c r="BK109" s="55"/>
      <c r="BL109" s="55"/>
    </row>
    <row r="110" spans="1:64" ht="13.4" customHeight="1">
      <c r="A110" s="69" t="s">
        <v>163</v>
      </c>
      <c r="B110" s="70"/>
      <c r="C110" s="70"/>
      <c r="D110" s="70"/>
      <c r="E110" s="70"/>
      <c r="F110" s="71"/>
      <c r="G110" s="49" t="s">
        <v>176</v>
      </c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7"/>
      <c r="Z110" s="52" t="s">
        <v>75</v>
      </c>
      <c r="AA110" s="52"/>
      <c r="AB110" s="52"/>
      <c r="AC110" s="52"/>
      <c r="AD110" s="52"/>
      <c r="AE110" s="49" t="s">
        <v>116</v>
      </c>
      <c r="AF110" s="50"/>
      <c r="AG110" s="50"/>
      <c r="AH110" s="50"/>
      <c r="AI110" s="50"/>
      <c r="AJ110" s="50"/>
      <c r="AK110" s="50"/>
      <c r="AL110" s="50"/>
      <c r="AM110" s="50"/>
      <c r="AN110" s="51"/>
      <c r="AO110" s="45">
        <v>80</v>
      </c>
      <c r="AP110" s="46"/>
      <c r="AQ110" s="46"/>
      <c r="AR110" s="46"/>
      <c r="AS110" s="46"/>
      <c r="AT110" s="46"/>
      <c r="AU110" s="46"/>
      <c r="AV110" s="47"/>
      <c r="AW110" s="45"/>
      <c r="AX110" s="46"/>
      <c r="AY110" s="46"/>
      <c r="AZ110" s="46"/>
      <c r="BA110" s="46"/>
      <c r="BB110" s="46"/>
      <c r="BC110" s="46"/>
      <c r="BD110" s="47"/>
      <c r="BE110" s="45">
        <v>80</v>
      </c>
      <c r="BF110" s="46"/>
      <c r="BG110" s="46"/>
      <c r="BH110" s="46"/>
      <c r="BI110" s="46"/>
      <c r="BJ110" s="46"/>
      <c r="BK110" s="46"/>
      <c r="BL110" s="47"/>
    </row>
    <row r="111" spans="1:64" ht="41.5" customHeight="1">
      <c r="A111" s="54">
        <v>3</v>
      </c>
      <c r="B111" s="54"/>
      <c r="C111" s="54"/>
      <c r="D111" s="54"/>
      <c r="E111" s="54"/>
      <c r="F111" s="54"/>
      <c r="G111" s="49" t="s">
        <v>160</v>
      </c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7"/>
      <c r="Z111" s="52" t="s">
        <v>67</v>
      </c>
      <c r="AA111" s="52"/>
      <c r="AB111" s="52"/>
      <c r="AC111" s="52"/>
      <c r="AD111" s="52"/>
      <c r="AE111" s="49" t="s">
        <v>117</v>
      </c>
      <c r="AF111" s="50"/>
      <c r="AG111" s="50"/>
      <c r="AH111" s="50"/>
      <c r="AI111" s="50"/>
      <c r="AJ111" s="50"/>
      <c r="AK111" s="50"/>
      <c r="AL111" s="50"/>
      <c r="AM111" s="50"/>
      <c r="AN111" s="51"/>
      <c r="AO111" s="55">
        <v>369</v>
      </c>
      <c r="AP111" s="55"/>
      <c r="AQ111" s="55"/>
      <c r="AR111" s="55"/>
      <c r="AS111" s="55"/>
      <c r="AT111" s="55"/>
      <c r="AU111" s="55"/>
      <c r="AV111" s="55"/>
      <c r="AW111" s="55">
        <v>0</v>
      </c>
      <c r="AX111" s="55"/>
      <c r="AY111" s="55"/>
      <c r="AZ111" s="55"/>
      <c r="BA111" s="55"/>
      <c r="BB111" s="55"/>
      <c r="BC111" s="55"/>
      <c r="BD111" s="55"/>
      <c r="BE111" s="55">
        <f t="shared" si="4"/>
        <v>369</v>
      </c>
      <c r="BF111" s="55"/>
      <c r="BG111" s="55"/>
      <c r="BH111" s="55"/>
      <c r="BI111" s="55"/>
      <c r="BJ111" s="55"/>
      <c r="BK111" s="55"/>
      <c r="BL111" s="55"/>
    </row>
    <row r="112" spans="1:64" ht="13.4" customHeight="1">
      <c r="A112" s="69" t="s">
        <v>153</v>
      </c>
      <c r="B112" s="70"/>
      <c r="C112" s="70"/>
      <c r="D112" s="70"/>
      <c r="E112" s="70"/>
      <c r="F112" s="71"/>
      <c r="G112" s="49" t="s">
        <v>152</v>
      </c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7"/>
      <c r="Z112" s="42" t="s">
        <v>154</v>
      </c>
      <c r="AA112" s="43"/>
      <c r="AB112" s="43"/>
      <c r="AC112" s="43"/>
      <c r="AD112" s="44"/>
      <c r="AE112" s="49" t="s">
        <v>155</v>
      </c>
      <c r="AF112" s="56"/>
      <c r="AG112" s="56"/>
      <c r="AH112" s="56"/>
      <c r="AI112" s="56"/>
      <c r="AJ112" s="56"/>
      <c r="AK112" s="56"/>
      <c r="AL112" s="56"/>
      <c r="AM112" s="56"/>
      <c r="AN112" s="57"/>
      <c r="AO112" s="45"/>
      <c r="AP112" s="46"/>
      <c r="AQ112" s="46"/>
      <c r="AR112" s="46"/>
      <c r="AS112" s="46"/>
      <c r="AT112" s="46"/>
      <c r="AU112" s="46"/>
      <c r="AV112" s="47"/>
      <c r="AW112" s="45">
        <v>0</v>
      </c>
      <c r="AX112" s="46"/>
      <c r="AY112" s="46"/>
      <c r="AZ112" s="46"/>
      <c r="BA112" s="46"/>
      <c r="BB112" s="46"/>
      <c r="BC112" s="46"/>
      <c r="BD112" s="47"/>
      <c r="BE112" s="45">
        <f t="shared" ref="BE112" si="14">AO112+AW112</f>
        <v>0</v>
      </c>
      <c r="BF112" s="46"/>
      <c r="BG112" s="46"/>
      <c r="BH112" s="46"/>
      <c r="BI112" s="46"/>
      <c r="BJ112" s="46"/>
      <c r="BK112" s="46"/>
      <c r="BL112" s="47"/>
    </row>
    <row r="113" spans="1:68" ht="15.65" customHeight="1">
      <c r="A113" s="58">
        <v>0</v>
      </c>
      <c r="B113" s="58"/>
      <c r="C113" s="58"/>
      <c r="D113" s="58"/>
      <c r="E113" s="58"/>
      <c r="F113" s="58"/>
      <c r="G113" s="59" t="s">
        <v>78</v>
      </c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1"/>
      <c r="Z113" s="68"/>
      <c r="AA113" s="68"/>
      <c r="AB113" s="68"/>
      <c r="AC113" s="68"/>
      <c r="AD113" s="68"/>
      <c r="AE113" s="59"/>
      <c r="AF113" s="60"/>
      <c r="AG113" s="60"/>
      <c r="AH113" s="60"/>
      <c r="AI113" s="60"/>
      <c r="AJ113" s="60"/>
      <c r="AK113" s="60"/>
      <c r="AL113" s="60"/>
      <c r="AM113" s="60"/>
      <c r="AN113" s="61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  <c r="BG113" s="65"/>
      <c r="BH113" s="65"/>
      <c r="BI113" s="65"/>
      <c r="BJ113" s="65"/>
      <c r="BK113" s="65"/>
      <c r="BL113" s="65"/>
      <c r="BM113" s="4"/>
      <c r="BN113" s="4"/>
      <c r="BO113" s="4"/>
      <c r="BP113" s="4"/>
    </row>
    <row r="114" spans="1:68" ht="32.5" customHeight="1">
      <c r="A114" s="54">
        <v>1</v>
      </c>
      <c r="B114" s="54"/>
      <c r="C114" s="54"/>
      <c r="D114" s="54"/>
      <c r="E114" s="54"/>
      <c r="F114" s="54"/>
      <c r="G114" s="49" t="s">
        <v>123</v>
      </c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1"/>
      <c r="Z114" s="52" t="s">
        <v>70</v>
      </c>
      <c r="AA114" s="52"/>
      <c r="AB114" s="52"/>
      <c r="AC114" s="52"/>
      <c r="AD114" s="52"/>
      <c r="AE114" s="49" t="s">
        <v>149</v>
      </c>
      <c r="AF114" s="50"/>
      <c r="AG114" s="50"/>
      <c r="AH114" s="50"/>
      <c r="AI114" s="50"/>
      <c r="AJ114" s="50"/>
      <c r="AK114" s="50"/>
      <c r="AL114" s="50"/>
      <c r="AM114" s="50"/>
      <c r="AN114" s="51"/>
      <c r="AO114" s="53">
        <f>AO78/AO83</f>
        <v>141372.79999999999</v>
      </c>
      <c r="AP114" s="53"/>
      <c r="AQ114" s="53"/>
      <c r="AR114" s="53"/>
      <c r="AS114" s="53"/>
      <c r="AT114" s="53"/>
      <c r="AU114" s="53"/>
      <c r="AV114" s="53"/>
      <c r="AW114" s="55"/>
      <c r="AX114" s="55"/>
      <c r="AY114" s="55"/>
      <c r="AZ114" s="55"/>
      <c r="BA114" s="55"/>
      <c r="BB114" s="55"/>
      <c r="BC114" s="55"/>
      <c r="BD114" s="55"/>
      <c r="BE114" s="55">
        <f t="shared" ref="BE114" si="15">AO114+AW114</f>
        <v>141372.79999999999</v>
      </c>
      <c r="BF114" s="55"/>
      <c r="BG114" s="55"/>
      <c r="BH114" s="55"/>
      <c r="BI114" s="55"/>
      <c r="BJ114" s="55"/>
      <c r="BK114" s="55"/>
      <c r="BL114" s="55"/>
      <c r="BM114" s="4"/>
      <c r="BN114" s="4"/>
      <c r="BO114" s="4"/>
      <c r="BP114" s="4"/>
    </row>
    <row r="115" spans="1:68" ht="25.75" customHeight="1">
      <c r="A115" s="48" t="s">
        <v>92</v>
      </c>
      <c r="B115" s="48"/>
      <c r="C115" s="48"/>
      <c r="D115" s="48"/>
      <c r="E115" s="48"/>
      <c r="F115" s="48"/>
      <c r="G115" s="49" t="s">
        <v>124</v>
      </c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1"/>
      <c r="Z115" s="52" t="s">
        <v>70</v>
      </c>
      <c r="AA115" s="52"/>
      <c r="AB115" s="52"/>
      <c r="AC115" s="52"/>
      <c r="AD115" s="52"/>
      <c r="AE115" s="49" t="s">
        <v>125</v>
      </c>
      <c r="AF115" s="50"/>
      <c r="AG115" s="50"/>
      <c r="AH115" s="50"/>
      <c r="AI115" s="50"/>
      <c r="AJ115" s="50"/>
      <c r="AK115" s="50"/>
      <c r="AL115" s="50"/>
      <c r="AM115" s="50"/>
      <c r="AN115" s="51"/>
      <c r="AO115" s="53">
        <f>AO79/AO84</f>
        <v>185460.37735849057</v>
      </c>
      <c r="AP115" s="53"/>
      <c r="AQ115" s="53"/>
      <c r="AR115" s="53"/>
      <c r="AS115" s="53"/>
      <c r="AT115" s="53"/>
      <c r="AU115" s="53"/>
      <c r="AV115" s="53"/>
      <c r="AW115" s="55"/>
      <c r="AX115" s="55"/>
      <c r="AY115" s="55"/>
      <c r="AZ115" s="55"/>
      <c r="BA115" s="55"/>
      <c r="BB115" s="55"/>
      <c r="BC115" s="55"/>
      <c r="BD115" s="55"/>
      <c r="BE115" s="55">
        <f t="shared" ref="BE115:BE117" si="16">AO115+AW115</f>
        <v>185460.37735849057</v>
      </c>
      <c r="BF115" s="55"/>
      <c r="BG115" s="55"/>
      <c r="BH115" s="55"/>
      <c r="BI115" s="55"/>
      <c r="BJ115" s="55"/>
      <c r="BK115" s="55"/>
      <c r="BL115" s="55"/>
      <c r="BM115" s="4"/>
      <c r="BN115" s="4"/>
      <c r="BO115" s="4"/>
      <c r="BP115" s="4"/>
    </row>
    <row r="116" spans="1:68" ht="25.75" customHeight="1">
      <c r="A116" s="48" t="s">
        <v>93</v>
      </c>
      <c r="B116" s="48"/>
      <c r="C116" s="48"/>
      <c r="D116" s="48"/>
      <c r="E116" s="48"/>
      <c r="F116" s="48"/>
      <c r="G116" s="49" t="s">
        <v>126</v>
      </c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1"/>
      <c r="Z116" s="52" t="s">
        <v>70</v>
      </c>
      <c r="AA116" s="52"/>
      <c r="AB116" s="52"/>
      <c r="AC116" s="52"/>
      <c r="AD116" s="52"/>
      <c r="AE116" s="49" t="s">
        <v>127</v>
      </c>
      <c r="AF116" s="50"/>
      <c r="AG116" s="50"/>
      <c r="AH116" s="50"/>
      <c r="AI116" s="50"/>
      <c r="AJ116" s="50"/>
      <c r="AK116" s="50"/>
      <c r="AL116" s="50"/>
      <c r="AM116" s="50"/>
      <c r="AN116" s="51"/>
      <c r="AO116" s="66">
        <f>AO80/AO86</f>
        <v>116658.82352941176</v>
      </c>
      <c r="AP116" s="66"/>
      <c r="AQ116" s="66"/>
      <c r="AR116" s="66"/>
      <c r="AS116" s="66"/>
      <c r="AT116" s="66"/>
      <c r="AU116" s="66"/>
      <c r="AV116" s="66"/>
      <c r="AW116" s="55"/>
      <c r="AX116" s="55"/>
      <c r="AY116" s="55"/>
      <c r="AZ116" s="55"/>
      <c r="BA116" s="55"/>
      <c r="BB116" s="55"/>
      <c r="BC116" s="55"/>
      <c r="BD116" s="55"/>
      <c r="BE116" s="55">
        <f t="shared" si="16"/>
        <v>116658.82352941176</v>
      </c>
      <c r="BF116" s="55"/>
      <c r="BG116" s="55"/>
      <c r="BH116" s="55"/>
      <c r="BI116" s="55"/>
      <c r="BJ116" s="55"/>
      <c r="BK116" s="55"/>
      <c r="BL116" s="55"/>
      <c r="BM116" s="4"/>
      <c r="BN116" s="4"/>
      <c r="BO116" s="4"/>
      <c r="BP116" s="4"/>
    </row>
    <row r="117" spans="1:68" ht="25.75" customHeight="1">
      <c r="A117" s="48" t="s">
        <v>94</v>
      </c>
      <c r="B117" s="48"/>
      <c r="C117" s="48"/>
      <c r="D117" s="48"/>
      <c r="E117" s="48"/>
      <c r="F117" s="48"/>
      <c r="G117" s="49" t="s">
        <v>128</v>
      </c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1"/>
      <c r="Z117" s="52" t="s">
        <v>70</v>
      </c>
      <c r="AA117" s="52"/>
      <c r="AB117" s="52"/>
      <c r="AC117" s="52"/>
      <c r="AD117" s="52"/>
      <c r="AE117" s="49" t="s">
        <v>129</v>
      </c>
      <c r="AF117" s="50"/>
      <c r="AG117" s="50"/>
      <c r="AH117" s="50"/>
      <c r="AI117" s="50"/>
      <c r="AJ117" s="50"/>
      <c r="AK117" s="50"/>
      <c r="AL117" s="50"/>
      <c r="AM117" s="50"/>
      <c r="AN117" s="51"/>
      <c r="AO117" s="53">
        <f>AO81/AO88</f>
        <v>150936.84210526315</v>
      </c>
      <c r="AP117" s="53"/>
      <c r="AQ117" s="53"/>
      <c r="AR117" s="53"/>
      <c r="AS117" s="53"/>
      <c r="AT117" s="53"/>
      <c r="AU117" s="53"/>
      <c r="AV117" s="53"/>
      <c r="AW117" s="55"/>
      <c r="AX117" s="55"/>
      <c r="AY117" s="55"/>
      <c r="AZ117" s="55"/>
      <c r="BA117" s="55"/>
      <c r="BB117" s="55"/>
      <c r="BC117" s="55"/>
      <c r="BD117" s="55"/>
      <c r="BE117" s="55">
        <f t="shared" si="16"/>
        <v>150936.84210526315</v>
      </c>
      <c r="BF117" s="55"/>
      <c r="BG117" s="55"/>
      <c r="BH117" s="55"/>
      <c r="BI117" s="55"/>
      <c r="BJ117" s="55"/>
      <c r="BK117" s="55"/>
      <c r="BL117" s="55"/>
      <c r="BM117" s="4"/>
      <c r="BN117" s="4"/>
      <c r="BO117" s="4"/>
      <c r="BP117" s="4"/>
    </row>
    <row r="118" spans="1:68" ht="40" customHeight="1">
      <c r="A118" s="69" t="s">
        <v>165</v>
      </c>
      <c r="B118" s="70"/>
      <c r="C118" s="70"/>
      <c r="D118" s="70"/>
      <c r="E118" s="70"/>
      <c r="F118" s="71"/>
      <c r="G118" s="49" t="s">
        <v>173</v>
      </c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1"/>
      <c r="Z118" s="52" t="s">
        <v>70</v>
      </c>
      <c r="AA118" s="52"/>
      <c r="AB118" s="52"/>
      <c r="AC118" s="52"/>
      <c r="AD118" s="52"/>
      <c r="AE118" s="49" t="s">
        <v>174</v>
      </c>
      <c r="AF118" s="50"/>
      <c r="AG118" s="50"/>
      <c r="AH118" s="50"/>
      <c r="AI118" s="50"/>
      <c r="AJ118" s="50"/>
      <c r="AK118" s="50"/>
      <c r="AL118" s="50"/>
      <c r="AM118" s="50"/>
      <c r="AN118" s="51"/>
      <c r="AO118" s="160">
        <f>AO82/AO90</f>
        <v>53052.631578947367</v>
      </c>
      <c r="AP118" s="161"/>
      <c r="AQ118" s="161"/>
      <c r="AR118" s="161"/>
      <c r="AS118" s="161"/>
      <c r="AT118" s="161"/>
      <c r="AU118" s="161"/>
      <c r="AV118" s="162"/>
      <c r="AW118" s="45"/>
      <c r="AX118" s="46"/>
      <c r="AY118" s="46"/>
      <c r="AZ118" s="46"/>
      <c r="BA118" s="46"/>
      <c r="BB118" s="46"/>
      <c r="BC118" s="46"/>
      <c r="BD118" s="47"/>
      <c r="BE118" s="55">
        <f t="shared" ref="BE118" si="17">AO118+AW118</f>
        <v>53052.631578947367</v>
      </c>
      <c r="BF118" s="55"/>
      <c r="BG118" s="55"/>
      <c r="BH118" s="55"/>
      <c r="BI118" s="55"/>
      <c r="BJ118" s="55"/>
      <c r="BK118" s="55"/>
      <c r="BL118" s="55"/>
      <c r="BM118" s="4"/>
      <c r="BN118" s="4"/>
      <c r="BO118" s="4"/>
      <c r="BP118" s="4"/>
    </row>
    <row r="119" spans="1:68" s="4" customFormat="1" ht="40.75" customHeight="1">
      <c r="A119" s="54">
        <v>2</v>
      </c>
      <c r="B119" s="54"/>
      <c r="C119" s="54"/>
      <c r="D119" s="54"/>
      <c r="E119" s="54"/>
      <c r="F119" s="54"/>
      <c r="G119" s="49" t="s">
        <v>130</v>
      </c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1"/>
      <c r="Z119" s="52" t="s">
        <v>70</v>
      </c>
      <c r="AA119" s="52"/>
      <c r="AB119" s="52"/>
      <c r="AC119" s="52"/>
      <c r="AD119" s="52"/>
      <c r="AE119" s="49" t="s">
        <v>175</v>
      </c>
      <c r="AF119" s="50"/>
      <c r="AG119" s="50"/>
      <c r="AH119" s="50"/>
      <c r="AI119" s="50"/>
      <c r="AJ119" s="50"/>
      <c r="AK119" s="50"/>
      <c r="AL119" s="50"/>
      <c r="AM119" s="50"/>
      <c r="AN119" s="51"/>
      <c r="AO119" s="66">
        <f>6747500/62.5/12</f>
        <v>8996.6666666666661</v>
      </c>
      <c r="AP119" s="66"/>
      <c r="AQ119" s="66"/>
      <c r="AR119" s="66"/>
      <c r="AS119" s="66"/>
      <c r="AT119" s="66"/>
      <c r="AU119" s="66"/>
      <c r="AV119" s="66"/>
      <c r="AW119" s="67"/>
      <c r="AX119" s="67"/>
      <c r="AY119" s="67"/>
      <c r="AZ119" s="67"/>
      <c r="BA119" s="67"/>
      <c r="BB119" s="67"/>
      <c r="BC119" s="67"/>
      <c r="BD119" s="67"/>
      <c r="BE119" s="55">
        <f t="shared" si="4"/>
        <v>8996.6666666666661</v>
      </c>
      <c r="BF119" s="55"/>
      <c r="BG119" s="55"/>
      <c r="BH119" s="55"/>
      <c r="BI119" s="55"/>
      <c r="BJ119" s="55"/>
      <c r="BK119" s="55"/>
      <c r="BL119" s="55"/>
      <c r="BM119" s="1"/>
      <c r="BN119" s="1"/>
      <c r="BO119" s="1"/>
      <c r="BP119" s="1"/>
    </row>
    <row r="120" spans="1:68" s="4" customFormat="1" ht="28.75" customHeight="1">
      <c r="A120" s="54">
        <v>3</v>
      </c>
      <c r="B120" s="54"/>
      <c r="C120" s="54"/>
      <c r="D120" s="54"/>
      <c r="E120" s="54"/>
      <c r="F120" s="54"/>
      <c r="G120" s="49" t="s">
        <v>132</v>
      </c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1"/>
      <c r="Z120" s="52" t="s">
        <v>70</v>
      </c>
      <c r="AA120" s="52"/>
      <c r="AB120" s="52"/>
      <c r="AC120" s="52"/>
      <c r="AD120" s="52"/>
      <c r="AE120" s="49" t="s">
        <v>150</v>
      </c>
      <c r="AF120" s="50"/>
      <c r="AG120" s="50"/>
      <c r="AH120" s="50"/>
      <c r="AI120" s="50"/>
      <c r="AJ120" s="50"/>
      <c r="AK120" s="50"/>
      <c r="AL120" s="50"/>
      <c r="AM120" s="50"/>
      <c r="AN120" s="51"/>
      <c r="AO120" s="53">
        <f>AC49/AO93</f>
        <v>8570.1260911736172</v>
      </c>
      <c r="AP120" s="53"/>
      <c r="AQ120" s="53"/>
      <c r="AR120" s="53"/>
      <c r="AS120" s="53"/>
      <c r="AT120" s="53"/>
      <c r="AU120" s="53"/>
      <c r="AV120" s="53"/>
      <c r="AW120" s="55"/>
      <c r="AX120" s="55"/>
      <c r="AY120" s="55"/>
      <c r="AZ120" s="55"/>
      <c r="BA120" s="55"/>
      <c r="BB120" s="55"/>
      <c r="BC120" s="55"/>
      <c r="BD120" s="55"/>
      <c r="BE120" s="55">
        <f t="shared" ref="BE120:BE121" si="18">AO120+AW120</f>
        <v>8570.1260911736172</v>
      </c>
      <c r="BF120" s="55"/>
      <c r="BG120" s="55"/>
      <c r="BH120" s="55"/>
      <c r="BI120" s="55"/>
      <c r="BJ120" s="55"/>
      <c r="BK120" s="55"/>
      <c r="BL120" s="55"/>
      <c r="BM120" s="1"/>
      <c r="BN120" s="1"/>
      <c r="BO120" s="1"/>
      <c r="BP120" s="1"/>
    </row>
    <row r="121" spans="1:68" s="4" customFormat="1" ht="45" customHeight="1">
      <c r="A121" s="54">
        <v>4</v>
      </c>
      <c r="B121" s="54"/>
      <c r="C121" s="54"/>
      <c r="D121" s="54"/>
      <c r="E121" s="54"/>
      <c r="F121" s="54"/>
      <c r="G121" s="49" t="s">
        <v>133</v>
      </c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1"/>
      <c r="Z121" s="52" t="s">
        <v>70</v>
      </c>
      <c r="AA121" s="52"/>
      <c r="AB121" s="52"/>
      <c r="AC121" s="52"/>
      <c r="AD121" s="52"/>
      <c r="AE121" s="49" t="s">
        <v>134</v>
      </c>
      <c r="AF121" s="50"/>
      <c r="AG121" s="50"/>
      <c r="AH121" s="50"/>
      <c r="AI121" s="50"/>
      <c r="AJ121" s="50"/>
      <c r="AK121" s="50"/>
      <c r="AL121" s="50"/>
      <c r="AM121" s="50"/>
      <c r="AN121" s="51"/>
      <c r="AO121" s="55">
        <f>AC50/AO106</f>
        <v>378.55477855477858</v>
      </c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>
        <f t="shared" si="18"/>
        <v>378.55477855477858</v>
      </c>
      <c r="BF121" s="55"/>
      <c r="BG121" s="55"/>
      <c r="BH121" s="55"/>
      <c r="BI121" s="55"/>
      <c r="BJ121" s="55"/>
      <c r="BK121" s="55"/>
      <c r="BL121" s="55"/>
      <c r="BM121" s="1"/>
      <c r="BN121" s="1"/>
      <c r="BO121" s="1"/>
      <c r="BP121" s="1"/>
    </row>
    <row r="122" spans="1:68" s="4" customFormat="1" ht="52.4" customHeight="1">
      <c r="A122" s="54">
        <v>5</v>
      </c>
      <c r="B122" s="54"/>
      <c r="C122" s="54"/>
      <c r="D122" s="54"/>
      <c r="E122" s="54"/>
      <c r="F122" s="54"/>
      <c r="G122" s="49" t="s">
        <v>135</v>
      </c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1"/>
      <c r="Z122" s="52" t="s">
        <v>70</v>
      </c>
      <c r="AA122" s="52"/>
      <c r="AB122" s="52"/>
      <c r="AC122" s="52"/>
      <c r="AD122" s="52"/>
      <c r="AE122" s="49" t="s">
        <v>137</v>
      </c>
      <c r="AF122" s="50"/>
      <c r="AG122" s="50"/>
      <c r="AH122" s="50"/>
      <c r="AI122" s="50"/>
      <c r="AJ122" s="50"/>
      <c r="AK122" s="50"/>
      <c r="AL122" s="50"/>
      <c r="AM122" s="50"/>
      <c r="AN122" s="51"/>
      <c r="AO122" s="55">
        <f>AC55/AO111</f>
        <v>786.17886178861784</v>
      </c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>
        <f t="shared" ref="BE122" si="19">AO122+AW122</f>
        <v>786.17886178861784</v>
      </c>
      <c r="BF122" s="55"/>
      <c r="BG122" s="55"/>
      <c r="BH122" s="55"/>
      <c r="BI122" s="55"/>
      <c r="BJ122" s="55"/>
      <c r="BK122" s="55"/>
      <c r="BL122" s="55"/>
      <c r="BM122" s="1"/>
      <c r="BN122" s="1"/>
      <c r="BO122" s="1"/>
      <c r="BP122" s="1"/>
    </row>
    <row r="123" spans="1:68" s="4" customFormat="1" ht="30" customHeight="1">
      <c r="A123" s="38">
        <v>6</v>
      </c>
      <c r="B123" s="39"/>
      <c r="C123" s="39"/>
      <c r="D123" s="39"/>
      <c r="E123" s="39"/>
      <c r="F123" s="40"/>
      <c r="G123" s="49" t="s">
        <v>156</v>
      </c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1"/>
      <c r="Z123" s="42" t="s">
        <v>70</v>
      </c>
      <c r="AA123" s="43"/>
      <c r="AB123" s="43"/>
      <c r="AC123" s="43"/>
      <c r="AD123" s="44"/>
      <c r="AE123" s="49" t="s">
        <v>157</v>
      </c>
      <c r="AF123" s="163"/>
      <c r="AG123" s="163"/>
      <c r="AH123" s="163"/>
      <c r="AI123" s="163"/>
      <c r="AJ123" s="163"/>
      <c r="AK123" s="163"/>
      <c r="AL123" s="163"/>
      <c r="AM123" s="163"/>
      <c r="AN123" s="164"/>
      <c r="AO123" s="45"/>
      <c r="AP123" s="46"/>
      <c r="AQ123" s="46"/>
      <c r="AR123" s="46"/>
      <c r="AS123" s="46"/>
      <c r="AT123" s="46"/>
      <c r="AU123" s="46"/>
      <c r="AV123" s="47"/>
      <c r="AW123" s="45">
        <v>0</v>
      </c>
      <c r="AX123" s="46"/>
      <c r="AY123" s="46"/>
      <c r="AZ123" s="46"/>
      <c r="BA123" s="46"/>
      <c r="BB123" s="46"/>
      <c r="BC123" s="46"/>
      <c r="BD123" s="47"/>
      <c r="BE123" s="45">
        <v>0</v>
      </c>
      <c r="BF123" s="46"/>
      <c r="BG123" s="46"/>
      <c r="BH123" s="46"/>
      <c r="BI123" s="46"/>
      <c r="BJ123" s="46"/>
      <c r="BK123" s="46"/>
      <c r="BL123" s="47"/>
      <c r="BM123" s="1"/>
      <c r="BN123" s="1"/>
      <c r="BO123" s="1"/>
      <c r="BP123" s="1"/>
    </row>
    <row r="124" spans="1:68" ht="17.5" customHeight="1">
      <c r="A124" s="58">
        <v>0</v>
      </c>
      <c r="B124" s="58"/>
      <c r="C124" s="58"/>
      <c r="D124" s="58"/>
      <c r="E124" s="58"/>
      <c r="F124" s="58"/>
      <c r="G124" s="59" t="s">
        <v>79</v>
      </c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1"/>
      <c r="Z124" s="62"/>
      <c r="AA124" s="63"/>
      <c r="AB124" s="63"/>
      <c r="AC124" s="63"/>
      <c r="AD124" s="64"/>
      <c r="AE124" s="59"/>
      <c r="AF124" s="60"/>
      <c r="AG124" s="60"/>
      <c r="AH124" s="60"/>
      <c r="AI124" s="60"/>
      <c r="AJ124" s="60"/>
      <c r="AK124" s="60"/>
      <c r="AL124" s="60"/>
      <c r="AM124" s="60"/>
      <c r="AN124" s="61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>
        <f t="shared" si="4"/>
        <v>0</v>
      </c>
      <c r="BF124" s="65"/>
      <c r="BG124" s="65"/>
      <c r="BH124" s="65"/>
      <c r="BI124" s="65"/>
      <c r="BJ124" s="65"/>
      <c r="BK124" s="65"/>
      <c r="BL124" s="65"/>
      <c r="BM124" s="4"/>
      <c r="BN124" s="4"/>
      <c r="BO124" s="4"/>
      <c r="BP124" s="4"/>
    </row>
    <row r="125" spans="1:68" s="4" customFormat="1" ht="31.5" customHeight="1">
      <c r="A125" s="54">
        <v>1</v>
      </c>
      <c r="B125" s="54"/>
      <c r="C125" s="54"/>
      <c r="D125" s="54"/>
      <c r="E125" s="54"/>
      <c r="F125" s="54"/>
      <c r="G125" s="49" t="s">
        <v>138</v>
      </c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1"/>
      <c r="Z125" s="52" t="s">
        <v>75</v>
      </c>
      <c r="AA125" s="52"/>
      <c r="AB125" s="52"/>
      <c r="AC125" s="52"/>
      <c r="AD125" s="52"/>
      <c r="AE125" s="49" t="s">
        <v>139</v>
      </c>
      <c r="AF125" s="50"/>
      <c r="AG125" s="50"/>
      <c r="AH125" s="50"/>
      <c r="AI125" s="50"/>
      <c r="AJ125" s="50"/>
      <c r="AK125" s="50"/>
      <c r="AL125" s="50"/>
      <c r="AM125" s="50"/>
      <c r="AN125" s="51"/>
      <c r="AO125" s="55">
        <v>3</v>
      </c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>
        <f t="shared" si="4"/>
        <v>3</v>
      </c>
      <c r="BF125" s="55"/>
      <c r="BG125" s="55"/>
      <c r="BH125" s="55"/>
      <c r="BI125" s="55"/>
      <c r="BJ125" s="55"/>
      <c r="BK125" s="55"/>
      <c r="BL125" s="55"/>
      <c r="BM125" s="1"/>
      <c r="BN125" s="1"/>
      <c r="BO125" s="1"/>
      <c r="BP125" s="1"/>
    </row>
    <row r="126" spans="1:68" ht="32.5" customHeight="1">
      <c r="A126" s="54">
        <v>2</v>
      </c>
      <c r="B126" s="54"/>
      <c r="C126" s="54"/>
      <c r="D126" s="54"/>
      <c r="E126" s="54"/>
      <c r="F126" s="54"/>
      <c r="G126" s="49" t="s">
        <v>140</v>
      </c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1"/>
      <c r="Z126" s="52" t="s">
        <v>75</v>
      </c>
      <c r="AA126" s="52"/>
      <c r="AB126" s="52"/>
      <c r="AC126" s="52"/>
      <c r="AD126" s="52"/>
      <c r="AE126" s="49" t="s">
        <v>139</v>
      </c>
      <c r="AF126" s="50"/>
      <c r="AG126" s="50"/>
      <c r="AH126" s="50"/>
      <c r="AI126" s="50"/>
      <c r="AJ126" s="50"/>
      <c r="AK126" s="50"/>
      <c r="AL126" s="50"/>
      <c r="AM126" s="50"/>
      <c r="AN126" s="51"/>
      <c r="AO126" s="55">
        <v>305</v>
      </c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>
        <f t="shared" si="4"/>
        <v>305</v>
      </c>
      <c r="BF126" s="55"/>
      <c r="BG126" s="55"/>
      <c r="BH126" s="55"/>
      <c r="BI126" s="55"/>
      <c r="BJ126" s="55"/>
      <c r="BK126" s="55"/>
      <c r="BL126" s="55"/>
    </row>
    <row r="127" spans="1:68" ht="45" customHeight="1">
      <c r="A127" s="54">
        <v>3</v>
      </c>
      <c r="B127" s="54"/>
      <c r="C127" s="54"/>
      <c r="D127" s="54"/>
      <c r="E127" s="54"/>
      <c r="F127" s="54"/>
      <c r="G127" s="49" t="s">
        <v>141</v>
      </c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1"/>
      <c r="Z127" s="52" t="s">
        <v>80</v>
      </c>
      <c r="AA127" s="52"/>
      <c r="AB127" s="52"/>
      <c r="AC127" s="52"/>
      <c r="AD127" s="52"/>
      <c r="AE127" s="49" t="s">
        <v>147</v>
      </c>
      <c r="AF127" s="50"/>
      <c r="AG127" s="50"/>
      <c r="AH127" s="50"/>
      <c r="AI127" s="50"/>
      <c r="AJ127" s="50"/>
      <c r="AK127" s="50"/>
      <c r="AL127" s="50"/>
      <c r="AM127" s="50"/>
      <c r="AN127" s="51"/>
      <c r="AO127" s="55">
        <f>1031/966*100</f>
        <v>106.72877846790891</v>
      </c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>
        <f t="shared" ref="BE127" si="20">AO127+AW127</f>
        <v>106.72877846790891</v>
      </c>
      <c r="BF127" s="55"/>
      <c r="BG127" s="55"/>
      <c r="BH127" s="55"/>
      <c r="BI127" s="55"/>
      <c r="BJ127" s="55"/>
      <c r="BK127" s="55"/>
      <c r="BL127" s="55"/>
    </row>
    <row r="128" spans="1:68" ht="44.5" customHeight="1">
      <c r="A128" s="38">
        <v>4</v>
      </c>
      <c r="B128" s="39"/>
      <c r="C128" s="39"/>
      <c r="D128" s="39"/>
      <c r="E128" s="39"/>
      <c r="F128" s="40"/>
      <c r="G128" s="41" t="s">
        <v>158</v>
      </c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2" t="s">
        <v>80</v>
      </c>
      <c r="AA128" s="43"/>
      <c r="AB128" s="43"/>
      <c r="AC128" s="43"/>
      <c r="AD128" s="44"/>
      <c r="AE128" s="41" t="s">
        <v>159</v>
      </c>
      <c r="AF128" s="41"/>
      <c r="AG128" s="41"/>
      <c r="AH128" s="41"/>
      <c r="AI128" s="41"/>
      <c r="AJ128" s="41"/>
      <c r="AK128" s="41"/>
      <c r="AL128" s="41"/>
      <c r="AM128" s="41"/>
      <c r="AN128" s="41"/>
      <c r="AO128" s="45"/>
      <c r="AP128" s="46"/>
      <c r="AQ128" s="46"/>
      <c r="AR128" s="46"/>
      <c r="AS128" s="46"/>
      <c r="AT128" s="46"/>
      <c r="AU128" s="46"/>
      <c r="AV128" s="47"/>
      <c r="AW128" s="45">
        <v>0</v>
      </c>
      <c r="AX128" s="46"/>
      <c r="AY128" s="46"/>
      <c r="AZ128" s="46"/>
      <c r="BA128" s="46"/>
      <c r="BB128" s="46"/>
      <c r="BC128" s="46"/>
      <c r="BD128" s="47"/>
      <c r="BE128" s="45">
        <v>100</v>
      </c>
      <c r="BF128" s="46"/>
      <c r="BG128" s="46"/>
      <c r="BH128" s="46"/>
      <c r="BI128" s="46"/>
      <c r="BJ128" s="46"/>
      <c r="BK128" s="46"/>
      <c r="BL128" s="47"/>
    </row>
    <row r="130" spans="1:59" ht="29.5" customHeight="1">
      <c r="A130" s="165" t="s">
        <v>177</v>
      </c>
      <c r="B130" s="165"/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5"/>
      <c r="W130" s="147"/>
      <c r="X130" s="147"/>
      <c r="Y130" s="147"/>
      <c r="Z130" s="147"/>
      <c r="AA130" s="147"/>
      <c r="AB130" s="147"/>
      <c r="AC130" s="147"/>
      <c r="AD130" s="147"/>
      <c r="AE130" s="147"/>
      <c r="AF130" s="147"/>
      <c r="AG130" s="147"/>
      <c r="AH130" s="147"/>
      <c r="AI130" s="147"/>
      <c r="AJ130" s="147"/>
      <c r="AK130" s="147"/>
      <c r="AL130" s="147"/>
      <c r="AM130" s="147"/>
      <c r="AN130" s="5"/>
      <c r="AO130" s="166" t="s">
        <v>178</v>
      </c>
      <c r="AP130" s="166"/>
      <c r="AQ130" s="166"/>
      <c r="AR130" s="166"/>
      <c r="AS130" s="166"/>
      <c r="AT130" s="166"/>
      <c r="AU130" s="166"/>
      <c r="AV130" s="166"/>
      <c r="AW130" s="166"/>
      <c r="AX130" s="166"/>
      <c r="AY130" s="166"/>
      <c r="AZ130" s="166"/>
      <c r="BA130" s="166"/>
      <c r="BB130" s="166"/>
      <c r="BC130" s="166"/>
      <c r="BD130" s="166"/>
      <c r="BE130" s="166"/>
      <c r="BF130" s="166"/>
      <c r="BG130" s="166"/>
    </row>
    <row r="131" spans="1:59" ht="16.5" customHeight="1">
      <c r="W131" s="139" t="s">
        <v>6</v>
      </c>
      <c r="X131" s="13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9"/>
      <c r="AK131" s="139"/>
      <c r="AL131" s="139"/>
      <c r="AM131" s="139"/>
      <c r="AO131" s="139" t="s">
        <v>53</v>
      </c>
      <c r="AP131" s="139"/>
      <c r="AQ131" s="139"/>
      <c r="AR131" s="139"/>
      <c r="AS131" s="139"/>
      <c r="AT131" s="139"/>
      <c r="AU131" s="139"/>
      <c r="AV131" s="139"/>
      <c r="AW131" s="139"/>
      <c r="AX131" s="139"/>
      <c r="AY131" s="139"/>
      <c r="AZ131" s="139"/>
      <c r="BA131" s="139"/>
      <c r="BB131" s="139"/>
      <c r="BC131" s="139"/>
      <c r="BD131" s="139"/>
      <c r="BE131" s="139"/>
      <c r="BF131" s="139"/>
      <c r="BG131" s="139"/>
    </row>
    <row r="132" spans="1:59" ht="15.65" customHeight="1">
      <c r="A132" s="138" t="s">
        <v>4</v>
      </c>
      <c r="B132" s="138"/>
      <c r="C132" s="138"/>
      <c r="D132" s="138"/>
      <c r="E132" s="138"/>
      <c r="F132" s="138"/>
    </row>
    <row r="133" spans="1:59" ht="15.75" customHeight="1">
      <c r="A133" s="130" t="s">
        <v>142</v>
      </c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</row>
    <row r="134" spans="1:59" ht="13.4" customHeight="1">
      <c r="A134" s="145" t="s">
        <v>48</v>
      </c>
      <c r="B134" s="145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G134" s="145"/>
      <c r="AH134" s="145"/>
      <c r="AI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  <c r="AS134" s="145"/>
    </row>
    <row r="135" spans="1:59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</row>
    <row r="136" spans="1:59" ht="17" customHeight="1">
      <c r="A136" s="158" t="s">
        <v>179</v>
      </c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47"/>
      <c r="X136" s="147"/>
      <c r="Y136" s="147"/>
      <c r="Z136" s="147"/>
      <c r="AA136" s="147"/>
      <c r="AB136" s="147"/>
      <c r="AC136" s="147"/>
      <c r="AD136" s="147"/>
      <c r="AE136" s="147"/>
      <c r="AF136" s="147"/>
      <c r="AG136" s="147"/>
      <c r="AH136" s="147"/>
      <c r="AI136" s="147"/>
      <c r="AJ136" s="147"/>
      <c r="AK136" s="147"/>
      <c r="AL136" s="147"/>
      <c r="AM136" s="147"/>
      <c r="AN136" s="5"/>
      <c r="AO136" s="159" t="s">
        <v>180</v>
      </c>
      <c r="AP136" s="159"/>
      <c r="AQ136" s="159"/>
      <c r="AR136" s="159"/>
      <c r="AS136" s="159"/>
      <c r="AT136" s="159"/>
      <c r="AU136" s="159"/>
      <c r="AV136" s="159"/>
      <c r="AW136" s="159"/>
      <c r="AX136" s="159"/>
      <c r="AY136" s="159"/>
      <c r="AZ136" s="159"/>
      <c r="BA136" s="159"/>
      <c r="BB136" s="159"/>
      <c r="BC136" s="159"/>
      <c r="BD136" s="159"/>
      <c r="BE136" s="159"/>
      <c r="BF136" s="159"/>
      <c r="BG136" s="159"/>
    </row>
    <row r="137" spans="1:59" ht="16" customHeight="1">
      <c r="W137" s="139" t="s">
        <v>6</v>
      </c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139"/>
      <c r="AI137" s="139"/>
      <c r="AJ137" s="139"/>
      <c r="AK137" s="139"/>
      <c r="AL137" s="139"/>
      <c r="AM137" s="139"/>
      <c r="AO137" s="139" t="s">
        <v>53</v>
      </c>
      <c r="AP137" s="139"/>
      <c r="AQ137" s="139"/>
      <c r="AR137" s="139"/>
      <c r="AS137" s="139"/>
      <c r="AT137" s="139"/>
      <c r="AU137" s="139"/>
      <c r="AV137" s="139"/>
      <c r="AW137" s="139"/>
      <c r="AX137" s="139"/>
      <c r="AY137" s="139"/>
      <c r="AZ137" s="139"/>
      <c r="BA137" s="139"/>
      <c r="BB137" s="139"/>
      <c r="BC137" s="139"/>
      <c r="BD137" s="139"/>
      <c r="BE137" s="139"/>
      <c r="BF137" s="139"/>
      <c r="BG137" s="139"/>
    </row>
    <row r="138" spans="1:59">
      <c r="A138" s="146"/>
      <c r="B138" s="146"/>
      <c r="C138" s="146"/>
      <c r="D138" s="146"/>
      <c r="E138" s="146"/>
      <c r="F138" s="146"/>
      <c r="G138" s="146"/>
      <c r="H138" s="146"/>
    </row>
    <row r="139" spans="1:59">
      <c r="A139" s="139" t="s">
        <v>46</v>
      </c>
      <c r="B139" s="139"/>
      <c r="C139" s="139"/>
      <c r="D139" s="139"/>
      <c r="E139" s="139"/>
      <c r="F139" s="139"/>
      <c r="G139" s="139"/>
      <c r="H139" s="139"/>
      <c r="I139" s="36"/>
      <c r="J139" s="36"/>
      <c r="K139" s="36"/>
      <c r="L139" s="36"/>
      <c r="M139" s="36"/>
      <c r="N139" s="36"/>
      <c r="O139" s="36"/>
      <c r="P139" s="36"/>
      <c r="Q139" s="36"/>
    </row>
    <row r="140" spans="1:59">
      <c r="A140" s="22" t="s">
        <v>47</v>
      </c>
    </row>
  </sheetData>
  <mergeCells count="586">
    <mergeCell ref="AW123:BD123"/>
    <mergeCell ref="Z122:AD122"/>
    <mergeCell ref="AE122:AN122"/>
    <mergeCell ref="AO122:AV122"/>
    <mergeCell ref="AW122:BD122"/>
    <mergeCell ref="A120:F120"/>
    <mergeCell ref="G120:Y120"/>
    <mergeCell ref="Z115:AD115"/>
    <mergeCell ref="AE115:AN115"/>
    <mergeCell ref="AO115:AV115"/>
    <mergeCell ref="AW115:BD115"/>
    <mergeCell ref="A121:F121"/>
    <mergeCell ref="G121:Y121"/>
    <mergeCell ref="Z121:AD121"/>
    <mergeCell ref="AE121:AN121"/>
    <mergeCell ref="A116:F116"/>
    <mergeCell ref="G116:Y116"/>
    <mergeCell ref="Z116:AD116"/>
    <mergeCell ref="A115:F115"/>
    <mergeCell ref="AE116:AN116"/>
    <mergeCell ref="AO116:AV116"/>
    <mergeCell ref="AW116:BD116"/>
    <mergeCell ref="G115:Y115"/>
    <mergeCell ref="BE115:BL115"/>
    <mergeCell ref="A112:F112"/>
    <mergeCell ref="AW112:BD112"/>
    <mergeCell ref="A136:V136"/>
    <mergeCell ref="AO136:BG136"/>
    <mergeCell ref="A118:F118"/>
    <mergeCell ref="G118:Y118"/>
    <mergeCell ref="Z118:AD118"/>
    <mergeCell ref="AE118:AN118"/>
    <mergeCell ref="AO118:AV118"/>
    <mergeCell ref="AW118:BD118"/>
    <mergeCell ref="BE118:BL118"/>
    <mergeCell ref="BE124:BL124"/>
    <mergeCell ref="AO121:AV121"/>
    <mergeCell ref="AW121:BD121"/>
    <mergeCell ref="A123:F123"/>
    <mergeCell ref="G123:Y123"/>
    <mergeCell ref="Z123:AD123"/>
    <mergeCell ref="AE123:AN123"/>
    <mergeCell ref="AO123:AV123"/>
    <mergeCell ref="BE114:BL114"/>
    <mergeCell ref="A130:V130"/>
    <mergeCell ref="W130:AM130"/>
    <mergeCell ref="AO130:BG130"/>
    <mergeCell ref="A103:F103"/>
    <mergeCell ref="G103:Y103"/>
    <mergeCell ref="Z103:AD103"/>
    <mergeCell ref="AE103:AN103"/>
    <mergeCell ref="AO103:AV103"/>
    <mergeCell ref="AW103:BD103"/>
    <mergeCell ref="BE103:BL103"/>
    <mergeCell ref="A95:F95"/>
    <mergeCell ref="A110:F110"/>
    <mergeCell ref="G110:Y110"/>
    <mergeCell ref="Z110:AD110"/>
    <mergeCell ref="AE110:AN110"/>
    <mergeCell ref="AO110:AV110"/>
    <mergeCell ref="AW110:BD110"/>
    <mergeCell ref="BE110:BL110"/>
    <mergeCell ref="AW104:BD104"/>
    <mergeCell ref="AW105:BD105"/>
    <mergeCell ref="BE101:BL101"/>
    <mergeCell ref="G95:Y95"/>
    <mergeCell ref="Z95:AD95"/>
    <mergeCell ref="AE95:AN95"/>
    <mergeCell ref="AO95:AV95"/>
    <mergeCell ref="AW95:BD95"/>
    <mergeCell ref="A96:F96"/>
    <mergeCell ref="AO83:AV83"/>
    <mergeCell ref="AW83:BD83"/>
    <mergeCell ref="BE83:BL83"/>
    <mergeCell ref="AW88:BD88"/>
    <mergeCell ref="BE88:BL88"/>
    <mergeCell ref="AW86:BD86"/>
    <mergeCell ref="AW85:BD85"/>
    <mergeCell ref="BE85:BL85"/>
    <mergeCell ref="AO88:AV88"/>
    <mergeCell ref="AW87:BD87"/>
    <mergeCell ref="A68:BL68"/>
    <mergeCell ref="A69:F69"/>
    <mergeCell ref="G72:Y72"/>
    <mergeCell ref="AO70:AV70"/>
    <mergeCell ref="A70:F70"/>
    <mergeCell ref="A86:F86"/>
    <mergeCell ref="G86:Y86"/>
    <mergeCell ref="Z86:AD86"/>
    <mergeCell ref="AE86:AN86"/>
    <mergeCell ref="AO86:AV86"/>
    <mergeCell ref="A85:F85"/>
    <mergeCell ref="G85:Y85"/>
    <mergeCell ref="Z85:AD85"/>
    <mergeCell ref="A84:F84"/>
    <mergeCell ref="G84:Y84"/>
    <mergeCell ref="Z84:AD84"/>
    <mergeCell ref="AE84:AN84"/>
    <mergeCell ref="AO84:AV84"/>
    <mergeCell ref="AE85:AN85"/>
    <mergeCell ref="AO85:AV85"/>
    <mergeCell ref="Z83:AD83"/>
    <mergeCell ref="AE83:AN83"/>
    <mergeCell ref="AW84:BD84"/>
    <mergeCell ref="BE84:BL84"/>
    <mergeCell ref="BE79:BL79"/>
    <mergeCell ref="BE74:BL74"/>
    <mergeCell ref="BE75:BL75"/>
    <mergeCell ref="BE76:BL76"/>
    <mergeCell ref="Z78:AD78"/>
    <mergeCell ref="A72:F72"/>
    <mergeCell ref="Z72:AD72"/>
    <mergeCell ref="AE72:AN72"/>
    <mergeCell ref="AW70:BD70"/>
    <mergeCell ref="BE70:BL70"/>
    <mergeCell ref="G70:Y70"/>
    <mergeCell ref="AE78:AN78"/>
    <mergeCell ref="AO78:AV78"/>
    <mergeCell ref="AO76:AV76"/>
    <mergeCell ref="AW74:BD74"/>
    <mergeCell ref="G71:Y71"/>
    <mergeCell ref="AW75:BD75"/>
    <mergeCell ref="AW76:BD76"/>
    <mergeCell ref="AE70:AN70"/>
    <mergeCell ref="AE71:AN71"/>
    <mergeCell ref="AO71:AV71"/>
    <mergeCell ref="AE77:AN77"/>
    <mergeCell ref="AO77:AV77"/>
    <mergeCell ref="AW77:BD77"/>
    <mergeCell ref="A53:C53"/>
    <mergeCell ref="D53:AB53"/>
    <mergeCell ref="AC53:AJ53"/>
    <mergeCell ref="AK53:AR53"/>
    <mergeCell ref="AS53:AZ53"/>
    <mergeCell ref="A63:C63"/>
    <mergeCell ref="AR63:AY63"/>
    <mergeCell ref="A64:C64"/>
    <mergeCell ref="BE77:BL77"/>
    <mergeCell ref="A54:C54"/>
    <mergeCell ref="D54:AB54"/>
    <mergeCell ref="AC54:AJ54"/>
    <mergeCell ref="AK54:AR54"/>
    <mergeCell ref="AS54:AZ54"/>
    <mergeCell ref="A77:F77"/>
    <mergeCell ref="G77:Y77"/>
    <mergeCell ref="Z77:AD77"/>
    <mergeCell ref="Z70:AD70"/>
    <mergeCell ref="G69:Y69"/>
    <mergeCell ref="AO69:AV69"/>
    <mergeCell ref="AW69:BD69"/>
    <mergeCell ref="AE69:AN69"/>
    <mergeCell ref="Z69:AD69"/>
    <mergeCell ref="AR66:AY66"/>
    <mergeCell ref="AO137:BG137"/>
    <mergeCell ref="W137:AM137"/>
    <mergeCell ref="AO131:BG131"/>
    <mergeCell ref="BE96:BL96"/>
    <mergeCell ref="BE92:BL92"/>
    <mergeCell ref="BE102:BL102"/>
    <mergeCell ref="BE97:BL97"/>
    <mergeCell ref="BE89:BL89"/>
    <mergeCell ref="BE95:BL95"/>
    <mergeCell ref="BE100:BL100"/>
    <mergeCell ref="BE94:BL94"/>
    <mergeCell ref="BE117:BL117"/>
    <mergeCell ref="AW120:BD120"/>
    <mergeCell ref="BE120:BL120"/>
    <mergeCell ref="G111:Y111"/>
    <mergeCell ref="Z111:AD111"/>
    <mergeCell ref="AE111:AN111"/>
    <mergeCell ref="AE94:AN94"/>
    <mergeCell ref="AO94:AV94"/>
    <mergeCell ref="AW94:BD94"/>
    <mergeCell ref="AE96:AN96"/>
    <mergeCell ref="AO96:AV96"/>
    <mergeCell ref="AW96:BD96"/>
    <mergeCell ref="W136:AM136"/>
    <mergeCell ref="BE20:BL20"/>
    <mergeCell ref="BE19:BL19"/>
    <mergeCell ref="AK19:BC19"/>
    <mergeCell ref="AK20:BC20"/>
    <mergeCell ref="N17:AS17"/>
    <mergeCell ref="AU17:BB17"/>
    <mergeCell ref="B16:L16"/>
    <mergeCell ref="A139:H139"/>
    <mergeCell ref="A133:AS133"/>
    <mergeCell ref="A134:AS134"/>
    <mergeCell ref="A138:H138"/>
    <mergeCell ref="A71:F71"/>
    <mergeCell ref="Z71:AD71"/>
    <mergeCell ref="A74:F74"/>
    <mergeCell ref="A75:F75"/>
    <mergeCell ref="A76:F76"/>
    <mergeCell ref="G74:Y74"/>
    <mergeCell ref="G75:Y75"/>
    <mergeCell ref="G76:Y76"/>
    <mergeCell ref="Z74:AD74"/>
    <mergeCell ref="Z75:AD75"/>
    <mergeCell ref="Z76:AD76"/>
    <mergeCell ref="AE74:AN74"/>
    <mergeCell ref="AE75:AN75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A25:BL25"/>
    <mergeCell ref="A26:BL26"/>
    <mergeCell ref="A28:BL28"/>
    <mergeCell ref="A31:F31"/>
    <mergeCell ref="G31:BL31"/>
    <mergeCell ref="A29:F29"/>
    <mergeCell ref="A132:F132"/>
    <mergeCell ref="W131:AM131"/>
    <mergeCell ref="BE80:BL80"/>
    <mergeCell ref="G81:Y81"/>
    <mergeCell ref="Z81:AD81"/>
    <mergeCell ref="BE81:BL81"/>
    <mergeCell ref="BE72:BL72"/>
    <mergeCell ref="AW78:BD78"/>
    <mergeCell ref="BE78:BL78"/>
    <mergeCell ref="AW73:BD73"/>
    <mergeCell ref="BE73:BL73"/>
    <mergeCell ref="AW80:BD80"/>
    <mergeCell ref="G79:Y79"/>
    <mergeCell ref="AE76:AN76"/>
    <mergeCell ref="AO74:AV74"/>
    <mergeCell ref="AO75:AV75"/>
    <mergeCell ref="AW79:BD79"/>
    <mergeCell ref="A78:F78"/>
    <mergeCell ref="A79:F79"/>
    <mergeCell ref="A80:F80"/>
    <mergeCell ref="A88:F88"/>
    <mergeCell ref="G88:Y88"/>
    <mergeCell ref="Z88:AD88"/>
    <mergeCell ref="AE88:AN88"/>
    <mergeCell ref="AO1:BL1"/>
    <mergeCell ref="A59:BL59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AO7:BF7"/>
    <mergeCell ref="A10:BL10"/>
    <mergeCell ref="A11:BL11"/>
    <mergeCell ref="A32:F32"/>
    <mergeCell ref="G32:BL32"/>
    <mergeCell ref="AS45:AZ46"/>
    <mergeCell ref="D45:AB46"/>
    <mergeCell ref="D47:AB47"/>
    <mergeCell ref="N16:AS16"/>
    <mergeCell ref="AU16:BB16"/>
    <mergeCell ref="B17:L17"/>
    <mergeCell ref="B20:L20"/>
    <mergeCell ref="N20:Y20"/>
    <mergeCell ref="AA20:AI20"/>
    <mergeCell ref="AO2:BL2"/>
    <mergeCell ref="AW71:BD71"/>
    <mergeCell ref="BE71:BL71"/>
    <mergeCell ref="AW72:BD72"/>
    <mergeCell ref="AO72:AV72"/>
    <mergeCell ref="AS48:AZ48"/>
    <mergeCell ref="AS47:AZ47"/>
    <mergeCell ref="AC49:AJ49"/>
    <mergeCell ref="AC45:AJ46"/>
    <mergeCell ref="AK45:AR46"/>
    <mergeCell ref="AK47:AR47"/>
    <mergeCell ref="AK48:AR48"/>
    <mergeCell ref="BE69:BL69"/>
    <mergeCell ref="AC50:AJ50"/>
    <mergeCell ref="AK50:AR50"/>
    <mergeCell ref="AS50:AZ50"/>
    <mergeCell ref="AB61:AI62"/>
    <mergeCell ref="AJ61:AQ62"/>
    <mergeCell ref="AR61:AY62"/>
    <mergeCell ref="AR65:AY65"/>
    <mergeCell ref="AO3:BL3"/>
    <mergeCell ref="AO6:BF6"/>
    <mergeCell ref="AO4:BL4"/>
    <mergeCell ref="AO5:BL5"/>
    <mergeCell ref="AB64:AI64"/>
    <mergeCell ref="AJ64:AQ64"/>
    <mergeCell ref="A60:AY60"/>
    <mergeCell ref="D66:AA66"/>
    <mergeCell ref="A61:C62"/>
    <mergeCell ref="D63:AA63"/>
    <mergeCell ref="AB63:AI63"/>
    <mergeCell ref="D61:AA62"/>
    <mergeCell ref="A57:C57"/>
    <mergeCell ref="AB66:AI66"/>
    <mergeCell ref="D64:AA64"/>
    <mergeCell ref="AR64:AY64"/>
    <mergeCell ref="AJ63:AQ63"/>
    <mergeCell ref="A65:C65"/>
    <mergeCell ref="D65:AA65"/>
    <mergeCell ref="AB65:AI65"/>
    <mergeCell ref="AJ65:AQ65"/>
    <mergeCell ref="A66:C66"/>
    <mergeCell ref="AJ66:AQ66"/>
    <mergeCell ref="B19:L19"/>
    <mergeCell ref="N19:Y19"/>
    <mergeCell ref="AA19:AI19"/>
    <mergeCell ref="D57:AB57"/>
    <mergeCell ref="AC57:AJ57"/>
    <mergeCell ref="AK57:AR57"/>
    <mergeCell ref="AS57:AZ57"/>
    <mergeCell ref="A50:C50"/>
    <mergeCell ref="D50:AB50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1:C51"/>
    <mergeCell ref="D51:AB51"/>
    <mergeCell ref="AC51:AJ51"/>
    <mergeCell ref="AK51:AR51"/>
    <mergeCell ref="AS51:AZ51"/>
    <mergeCell ref="AS52:AZ52"/>
    <mergeCell ref="A45:C46"/>
    <mergeCell ref="A44:AZ44"/>
    <mergeCell ref="A43:AZ43"/>
    <mergeCell ref="G40:BL40"/>
    <mergeCell ref="A40:F40"/>
    <mergeCell ref="D48:AB48"/>
    <mergeCell ref="AC47:AJ47"/>
    <mergeCell ref="AC48:AJ48"/>
    <mergeCell ref="N13:AS13"/>
    <mergeCell ref="A73:F73"/>
    <mergeCell ref="G73:Y73"/>
    <mergeCell ref="Z73:AD73"/>
    <mergeCell ref="AE73:AN73"/>
    <mergeCell ref="AO73:AV73"/>
    <mergeCell ref="D49:AB49"/>
    <mergeCell ref="A37:BL37"/>
    <mergeCell ref="A38:F38"/>
    <mergeCell ref="G38:BL38"/>
    <mergeCell ref="A39:F39"/>
    <mergeCell ref="N14:AS14"/>
    <mergeCell ref="AU13:BB13"/>
    <mergeCell ref="AU14:BB14"/>
    <mergeCell ref="B13:L13"/>
    <mergeCell ref="B14:L14"/>
    <mergeCell ref="A41:F41"/>
    <mergeCell ref="A47:C47"/>
    <mergeCell ref="A48:C48"/>
    <mergeCell ref="G41:BL41"/>
    <mergeCell ref="A52:C52"/>
    <mergeCell ref="D52:AB52"/>
    <mergeCell ref="AC52:AJ52"/>
    <mergeCell ref="AK52:AR52"/>
    <mergeCell ref="A87:F87"/>
    <mergeCell ref="Z79:AD79"/>
    <mergeCell ref="AE79:AN79"/>
    <mergeCell ref="AO79:AV79"/>
    <mergeCell ref="A81:F81"/>
    <mergeCell ref="G78:Y78"/>
    <mergeCell ref="BE87:BL87"/>
    <mergeCell ref="BE86:BL86"/>
    <mergeCell ref="A82:F82"/>
    <mergeCell ref="G82:Y82"/>
    <mergeCell ref="Z82:AD82"/>
    <mergeCell ref="AE82:AN82"/>
    <mergeCell ref="AO82:AV82"/>
    <mergeCell ref="AW82:BD82"/>
    <mergeCell ref="BE82:BL82"/>
    <mergeCell ref="G80:Y80"/>
    <mergeCell ref="Z80:AD80"/>
    <mergeCell ref="AE80:AN80"/>
    <mergeCell ref="AO80:AV80"/>
    <mergeCell ref="AE81:AN81"/>
    <mergeCell ref="AO81:AV81"/>
    <mergeCell ref="AW81:BD81"/>
    <mergeCell ref="A83:F83"/>
    <mergeCell ref="G83:Y83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BE91:BL91"/>
    <mergeCell ref="G91:Y91"/>
    <mergeCell ref="Z91:AD91"/>
    <mergeCell ref="AE91:AN91"/>
    <mergeCell ref="AO91:AV91"/>
    <mergeCell ref="AW91:BD91"/>
    <mergeCell ref="Z87:AD87"/>
    <mergeCell ref="A89:F89"/>
    <mergeCell ref="AW90:BD90"/>
    <mergeCell ref="G89:Y89"/>
    <mergeCell ref="Z89:AD89"/>
    <mergeCell ref="AE89:AN89"/>
    <mergeCell ref="AO89:AV89"/>
    <mergeCell ref="AW89:BD89"/>
    <mergeCell ref="A91:F91"/>
    <mergeCell ref="A90:F90"/>
    <mergeCell ref="G90:Y90"/>
    <mergeCell ref="Z90:AD90"/>
    <mergeCell ref="AE90:AN90"/>
    <mergeCell ref="AO90:AV90"/>
    <mergeCell ref="G87:Y87"/>
    <mergeCell ref="AE87:AN87"/>
    <mergeCell ref="AO87:AV87"/>
    <mergeCell ref="G96:Y96"/>
    <mergeCell ref="Z96:AD96"/>
    <mergeCell ref="BE98:BL98"/>
    <mergeCell ref="A97:F97"/>
    <mergeCell ref="G97:Y97"/>
    <mergeCell ref="Z97:AD97"/>
    <mergeCell ref="AE97:AN97"/>
    <mergeCell ref="AO97:AV97"/>
    <mergeCell ref="AW97:BD97"/>
    <mergeCell ref="BE99:BL99"/>
    <mergeCell ref="A99:F99"/>
    <mergeCell ref="G99:Y99"/>
    <mergeCell ref="A101:F101"/>
    <mergeCell ref="Z101:AD101"/>
    <mergeCell ref="AE101:AN101"/>
    <mergeCell ref="AO101:AV101"/>
    <mergeCell ref="A100:F100"/>
    <mergeCell ref="BE106:BL106"/>
    <mergeCell ref="A104:F104"/>
    <mergeCell ref="A105:F105"/>
    <mergeCell ref="G104:Y104"/>
    <mergeCell ref="G105:Y105"/>
    <mergeCell ref="Z104:AD104"/>
    <mergeCell ref="Z105:AD105"/>
    <mergeCell ref="AE104:AN104"/>
    <mergeCell ref="AE105:AN105"/>
    <mergeCell ref="AO104:AV104"/>
    <mergeCell ref="AO105:AV105"/>
    <mergeCell ref="BE105:BL105"/>
    <mergeCell ref="G101:Y101"/>
    <mergeCell ref="AE99:AN99"/>
    <mergeCell ref="G100:Y100"/>
    <mergeCell ref="Z100:AD100"/>
    <mergeCell ref="G102:Y102"/>
    <mergeCell ref="BE109:BL109"/>
    <mergeCell ref="A111:F111"/>
    <mergeCell ref="A113:F113"/>
    <mergeCell ref="G113:Y113"/>
    <mergeCell ref="Z113:AD113"/>
    <mergeCell ref="AE113:AN113"/>
    <mergeCell ref="AO113:AV113"/>
    <mergeCell ref="AW113:BD113"/>
    <mergeCell ref="BE107:BL107"/>
    <mergeCell ref="A108:F108"/>
    <mergeCell ref="A102:F102"/>
    <mergeCell ref="Z102:AD102"/>
    <mergeCell ref="AE102:AN102"/>
    <mergeCell ref="AO102:AV102"/>
    <mergeCell ref="AW102:BD102"/>
    <mergeCell ref="BE104:BL104"/>
    <mergeCell ref="A109:F109"/>
    <mergeCell ref="AW109:BD109"/>
    <mergeCell ref="A106:F106"/>
    <mergeCell ref="G106:Y106"/>
    <mergeCell ref="Z106:AD106"/>
    <mergeCell ref="AE106:AN106"/>
    <mergeCell ref="AO106:AV106"/>
    <mergeCell ref="AO107:AV107"/>
    <mergeCell ref="AW107:BD107"/>
    <mergeCell ref="A107:F107"/>
    <mergeCell ref="AW106:BD106"/>
    <mergeCell ref="BE112:BL112"/>
    <mergeCell ref="BE113:BL113"/>
    <mergeCell ref="AO111:AV111"/>
    <mergeCell ref="AW111:BD111"/>
    <mergeCell ref="BE111:BL111"/>
    <mergeCell ref="G109:Y109"/>
    <mergeCell ref="Z109:AD109"/>
    <mergeCell ref="G108:Y108"/>
    <mergeCell ref="Z108:AD108"/>
    <mergeCell ref="AE108:AN108"/>
    <mergeCell ref="AO108:AV108"/>
    <mergeCell ref="AW108:BD108"/>
    <mergeCell ref="BE108:BL108"/>
    <mergeCell ref="G112:Y112"/>
    <mergeCell ref="Z112:AD112"/>
    <mergeCell ref="AE112:AN112"/>
    <mergeCell ref="AO112:AV112"/>
    <mergeCell ref="BE119:BL119"/>
    <mergeCell ref="A119:F119"/>
    <mergeCell ref="G119:Y119"/>
    <mergeCell ref="Z119:AD119"/>
    <mergeCell ref="AE119:AN119"/>
    <mergeCell ref="AO119:AV119"/>
    <mergeCell ref="AW119:BD119"/>
    <mergeCell ref="BE121:BL121"/>
    <mergeCell ref="BE122:BL122"/>
    <mergeCell ref="A122:F122"/>
    <mergeCell ref="G122:Y122"/>
    <mergeCell ref="BE116:BL116"/>
    <mergeCell ref="G124:Y124"/>
    <mergeCell ref="AE100:AN100"/>
    <mergeCell ref="AO100:AV100"/>
    <mergeCell ref="AW100:BD100"/>
    <mergeCell ref="Z99:AD99"/>
    <mergeCell ref="G98:Y98"/>
    <mergeCell ref="Z98:AD98"/>
    <mergeCell ref="AE98:AN98"/>
    <mergeCell ref="AO98:AV98"/>
    <mergeCell ref="AW98:BD98"/>
    <mergeCell ref="AO99:AV99"/>
    <mergeCell ref="AW99:BD99"/>
    <mergeCell ref="Z124:AD124"/>
    <mergeCell ref="AE124:AN124"/>
    <mergeCell ref="AO124:AV124"/>
    <mergeCell ref="AW124:BD124"/>
    <mergeCell ref="G107:Y107"/>
    <mergeCell ref="Z107:AD107"/>
    <mergeCell ref="AE107:AN107"/>
    <mergeCell ref="Z120:AD120"/>
    <mergeCell ref="AE120:AN120"/>
    <mergeCell ref="AO120:AV120"/>
    <mergeCell ref="AW101:BD101"/>
    <mergeCell ref="A94:F94"/>
    <mergeCell ref="G94:Y94"/>
    <mergeCell ref="Z94:AD94"/>
    <mergeCell ref="AO125:AV125"/>
    <mergeCell ref="AW125:BD125"/>
    <mergeCell ref="BE125:BL125"/>
    <mergeCell ref="A127:F127"/>
    <mergeCell ref="G127:Y127"/>
    <mergeCell ref="Z127:AD127"/>
    <mergeCell ref="AE127:AN127"/>
    <mergeCell ref="AW117:BD117"/>
    <mergeCell ref="A98:F98"/>
    <mergeCell ref="AO127:AV127"/>
    <mergeCell ref="AW127:BD127"/>
    <mergeCell ref="AE109:AN109"/>
    <mergeCell ref="AO109:AV109"/>
    <mergeCell ref="A114:F114"/>
    <mergeCell ref="G114:Y114"/>
    <mergeCell ref="Z114:AD114"/>
    <mergeCell ref="AE114:AN114"/>
    <mergeCell ref="AO114:AV114"/>
    <mergeCell ref="AW114:BD114"/>
    <mergeCell ref="A124:F124"/>
    <mergeCell ref="BE123:BL123"/>
    <mergeCell ref="A128:F128"/>
    <mergeCell ref="G128:Y128"/>
    <mergeCell ref="Z128:AD128"/>
    <mergeCell ref="AE128:AN128"/>
    <mergeCell ref="AO128:AV128"/>
    <mergeCell ref="AW128:BD128"/>
    <mergeCell ref="BE128:BL128"/>
    <mergeCell ref="A117:F117"/>
    <mergeCell ref="G117:Y117"/>
    <mergeCell ref="Z117:AD117"/>
    <mergeCell ref="AE117:AN117"/>
    <mergeCell ref="AO117:AV117"/>
    <mergeCell ref="A125:F125"/>
    <mergeCell ref="G125:Y125"/>
    <mergeCell ref="Z125:AD125"/>
    <mergeCell ref="AE125:AN125"/>
    <mergeCell ref="BE127:BL127"/>
    <mergeCell ref="BE126:BL126"/>
    <mergeCell ref="A126:F126"/>
    <mergeCell ref="G126:Y126"/>
    <mergeCell ref="Z126:AD126"/>
    <mergeCell ref="AE126:AN126"/>
    <mergeCell ref="AO126:AV126"/>
    <mergeCell ref="AW126:BD126"/>
  </mergeCells>
  <phoneticPr fontId="0" type="noConversion"/>
  <conditionalFormatting sqref="H72:L72 G125:G128 H94:L102 G95:L96 G72:G77 G79:G82 G93:G103 G107:G110 H107:L109">
    <cfRule type="cellIs" dxfId="50" priority="62" stopIfTrue="1" operator="equal">
      <formula>$G71</formula>
    </cfRule>
  </conditionalFormatting>
  <conditionalFormatting sqref="D57:I57 G98:L99 G101:L101 G107:L108 G111:L111 G82">
    <cfRule type="cellIs" dxfId="49" priority="63" stopIfTrue="1" operator="equal">
      <formula>#REF!</formula>
    </cfRule>
  </conditionalFormatting>
  <conditionalFormatting sqref="A72:A128 B72:F90 B92:F102 B104:F128">
    <cfRule type="cellIs" dxfId="48" priority="64" stopIfTrue="1" operator="equal">
      <formula>0</formula>
    </cfRule>
  </conditionalFormatting>
  <conditionalFormatting sqref="D49:D54">
    <cfRule type="cellIs" dxfId="47" priority="65" stopIfTrue="1" operator="equal">
      <formula>$D48</formula>
    </cfRule>
  </conditionalFormatting>
  <conditionalFormatting sqref="G124:L124 G87 G84:G85 G113:G118 H113:L117 G118:L118">
    <cfRule type="cellIs" dxfId="46" priority="67" stopIfTrue="1" operator="equal">
      <formula>#REF!</formula>
    </cfRule>
  </conditionalFormatting>
  <conditionalFormatting sqref="G82:G83">
    <cfRule type="cellIs" dxfId="45" priority="69" stopIfTrue="1" operator="equal">
      <formula>$G72</formula>
    </cfRule>
  </conditionalFormatting>
  <conditionalFormatting sqref="G76:G77 G81 G97:G105 G109:G110">
    <cfRule type="cellIs" dxfId="44" priority="71" stopIfTrue="1" operator="equal">
      <formula>$G73</formula>
    </cfRule>
  </conditionalFormatting>
  <conditionalFormatting sqref="G75 G86:G91 G96:L96 G78 G80:G82 G102:G104 H102:L102 G111:L111">
    <cfRule type="cellIs" dxfId="43" priority="73" stopIfTrue="1" operator="equal">
      <formula>$G73</formula>
    </cfRule>
  </conditionalFormatting>
  <conditionalFormatting sqref="G80:G82 G104:G108 G119:G123">
    <cfRule type="cellIs" dxfId="42" priority="77" stopIfTrue="1" operator="equal">
      <formula>$G74</formula>
    </cfRule>
  </conditionalFormatting>
  <conditionalFormatting sqref="G99 G81:G82 G102:G105 G111">
    <cfRule type="cellIs" dxfId="41" priority="81" stopIfTrue="1" operator="equal">
      <formula>$G76</formula>
    </cfRule>
  </conditionalFormatting>
  <conditionalFormatting sqref="G97:G99 G78:G80 G82 G92:L92 H106:L106 G102:G106 G111">
    <cfRule type="cellIs" dxfId="40" priority="82" stopIfTrue="1" operator="equal">
      <formula>$G74</formula>
    </cfRule>
  </conditionalFormatting>
  <conditionalFormatting sqref="G109:G110">
    <cfRule type="cellIs" dxfId="39" priority="57" stopIfTrue="1" operator="equal">
      <formula>$G106</formula>
    </cfRule>
  </conditionalFormatting>
  <conditionalFormatting sqref="G108">
    <cfRule type="cellIs" dxfId="38" priority="56" stopIfTrue="1" operator="equal">
      <formula>$G106</formula>
    </cfRule>
  </conditionalFormatting>
  <conditionalFormatting sqref="G101:L101 G98:L99 G108:L108 G111:L111">
    <cfRule type="cellIs" dxfId="37" priority="90" stopIfTrue="1" operator="equal">
      <formula>#REF!</formula>
    </cfRule>
  </conditionalFormatting>
  <conditionalFormatting sqref="G100 G81 G105 G109:G110 G121:G123">
    <cfRule type="cellIs" dxfId="36" priority="94" stopIfTrue="1" operator="equal">
      <formula>$G74</formula>
    </cfRule>
  </conditionalFormatting>
  <conditionalFormatting sqref="G95:L95">
    <cfRule type="cellIs" dxfId="35" priority="55" stopIfTrue="1" operator="equal">
      <formula>#REF!</formula>
    </cfRule>
  </conditionalFormatting>
  <conditionalFormatting sqref="G99:L99">
    <cfRule type="cellIs" dxfId="34" priority="54" stopIfTrue="1" operator="equal">
      <formula>$G98</formula>
    </cfRule>
  </conditionalFormatting>
  <conditionalFormatting sqref="G98:L99">
    <cfRule type="cellIs" dxfId="33" priority="52" stopIfTrue="1" operator="equal">
      <formula>$G97</formula>
    </cfRule>
  </conditionalFormatting>
  <conditionalFormatting sqref="G99:L99">
    <cfRule type="cellIs" dxfId="32" priority="51" stopIfTrue="1" operator="equal">
      <formula>$G97</formula>
    </cfRule>
  </conditionalFormatting>
  <conditionalFormatting sqref="D55:D56">
    <cfRule type="cellIs" dxfId="31" priority="96" stopIfTrue="1" operator="equal">
      <formula>$D49</formula>
    </cfRule>
  </conditionalFormatting>
  <conditionalFormatting sqref="D55:D56">
    <cfRule type="cellIs" dxfId="30" priority="98" stopIfTrue="1" operator="equal">
      <formula>$D50</formula>
    </cfRule>
  </conditionalFormatting>
  <conditionalFormatting sqref="D53:D54">
    <cfRule type="cellIs" dxfId="29" priority="100" stopIfTrue="1" operator="equal">
      <formula>$D50</formula>
    </cfRule>
  </conditionalFormatting>
  <conditionalFormatting sqref="D52">
    <cfRule type="cellIs" dxfId="28" priority="102" stopIfTrue="1" operator="equal">
      <formula>$D50</formula>
    </cfRule>
  </conditionalFormatting>
  <conditionalFormatting sqref="D56">
    <cfRule type="cellIs" dxfId="27" priority="49" stopIfTrue="1" operator="equal">
      <formula>$D55</formula>
    </cfRule>
  </conditionalFormatting>
  <conditionalFormatting sqref="G112:L112">
    <cfRule type="cellIs" dxfId="26" priority="48" stopIfTrue="1" operator="equal">
      <formula>#REF!</formula>
    </cfRule>
  </conditionalFormatting>
  <conditionalFormatting sqref="G123">
    <cfRule type="cellIs" dxfId="25" priority="47" stopIfTrue="1" operator="equal">
      <formula>$G122</formula>
    </cfRule>
  </conditionalFormatting>
  <conditionalFormatting sqref="G128">
    <cfRule type="cellIs" dxfId="24" priority="46" stopIfTrue="1" operator="equal">
      <formula>$G127</formula>
    </cfRule>
  </conditionalFormatting>
  <conditionalFormatting sqref="G99:L99">
    <cfRule type="cellIs" dxfId="23" priority="44" stopIfTrue="1" operator="equal">
      <formula>$G97</formula>
    </cfRule>
  </conditionalFormatting>
  <conditionalFormatting sqref="G100:G101">
    <cfRule type="cellIs" dxfId="22" priority="43" stopIfTrue="1" operator="equal">
      <formula>$G96</formula>
    </cfRule>
  </conditionalFormatting>
  <conditionalFormatting sqref="G101:L101">
    <cfRule type="cellIs" dxfId="21" priority="42" stopIfTrue="1" operator="equal">
      <formula>#REF!</formula>
    </cfRule>
  </conditionalFormatting>
  <conditionalFormatting sqref="G101:L101">
    <cfRule type="cellIs" dxfId="20" priority="41" stopIfTrue="1" operator="equal">
      <formula>$G100</formula>
    </cfRule>
  </conditionalFormatting>
  <conditionalFormatting sqref="G106">
    <cfRule type="cellIs" dxfId="19" priority="35" stopIfTrue="1" operator="equal">
      <formula>$G96</formula>
    </cfRule>
  </conditionalFormatting>
  <conditionalFormatting sqref="G102:G105 H102:L102">
    <cfRule type="cellIs" dxfId="18" priority="33" stopIfTrue="1" operator="equal">
      <formula>#REF!</formula>
    </cfRule>
  </conditionalFormatting>
  <conditionalFormatting sqref="G106:G107">
    <cfRule type="cellIs" dxfId="17" priority="28" stopIfTrue="1" operator="equal">
      <formula>$G99</formula>
    </cfRule>
  </conditionalFormatting>
  <conditionalFormatting sqref="G107:L107 G111:L111">
    <cfRule type="cellIs" dxfId="16" priority="27" stopIfTrue="1" operator="equal">
      <formula>#REF!</formula>
    </cfRule>
  </conditionalFormatting>
  <conditionalFormatting sqref="G107:L107">
    <cfRule type="cellIs" dxfId="15" priority="26" stopIfTrue="1" operator="equal">
      <formula>$G106</formula>
    </cfRule>
  </conditionalFormatting>
  <conditionalFormatting sqref="G108">
    <cfRule type="cellIs" dxfId="14" priority="22" stopIfTrue="1" operator="equal">
      <formula>$G100</formula>
    </cfRule>
  </conditionalFormatting>
  <conditionalFormatting sqref="G108">
    <cfRule type="cellIs" dxfId="13" priority="21" stopIfTrue="1" operator="equal">
      <formula>$G101</formula>
    </cfRule>
  </conditionalFormatting>
  <conditionalFormatting sqref="G109:G110">
    <cfRule type="cellIs" dxfId="12" priority="19" stopIfTrue="1" operator="equal">
      <formula>$G99</formula>
    </cfRule>
  </conditionalFormatting>
  <conditionalFormatting sqref="G108:L108">
    <cfRule type="cellIs" dxfId="11" priority="18" stopIfTrue="1" operator="equal">
      <formula>$G107</formula>
    </cfRule>
  </conditionalFormatting>
  <conditionalFormatting sqref="G108:L108">
    <cfRule type="cellIs" dxfId="10" priority="16" stopIfTrue="1" operator="equal">
      <formula>$G107</formula>
    </cfRule>
  </conditionalFormatting>
  <conditionalFormatting sqref="G108:L108">
    <cfRule type="cellIs" dxfId="9" priority="15" stopIfTrue="1" operator="equal">
      <formula>$G106</formula>
    </cfRule>
  </conditionalFormatting>
  <conditionalFormatting sqref="G108:L108">
    <cfRule type="cellIs" dxfId="8" priority="13" stopIfTrue="1" operator="equal">
      <formula>$G106</formula>
    </cfRule>
  </conditionalFormatting>
  <conditionalFormatting sqref="G111:L111">
    <cfRule type="cellIs" dxfId="7" priority="10" stopIfTrue="1" operator="equal">
      <formula>$G109</formula>
    </cfRule>
  </conditionalFormatting>
  <conditionalFormatting sqref="G112">
    <cfRule type="cellIs" dxfId="6" priority="7" stopIfTrue="1" operator="equal">
      <formula>$G109</formula>
    </cfRule>
  </conditionalFormatting>
  <conditionalFormatting sqref="G112:L112">
    <cfRule type="cellIs" dxfId="5" priority="6" stopIfTrue="1" operator="equal">
      <formula>#REF!</formula>
    </cfRule>
  </conditionalFormatting>
  <conditionalFormatting sqref="G112">
    <cfRule type="cellIs" dxfId="4" priority="5" stopIfTrue="1" operator="equal">
      <formula>$G108</formula>
    </cfRule>
  </conditionalFormatting>
  <conditionalFormatting sqref="G112:L112">
    <cfRule type="cellIs" dxfId="3" priority="4" stopIfTrue="1" operator="equal">
      <formula>#REF!</formula>
    </cfRule>
  </conditionalFormatting>
  <conditionalFormatting sqref="G112:L112">
    <cfRule type="cellIs" dxfId="2" priority="3" stopIfTrue="1" operator="equal">
      <formula>#REF!</formula>
    </cfRule>
  </conditionalFormatting>
  <conditionalFormatting sqref="G112:L112">
    <cfRule type="cellIs" dxfId="1" priority="2" stopIfTrue="1" operator="equal">
      <formula>#REF!</formula>
    </cfRule>
  </conditionalFormatting>
  <conditionalFormatting sqref="G112:L112">
    <cfRule type="cellIs" dxfId="0" priority="1" stopIfTrue="1" operator="equal">
      <formula>#REF!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КПК1115031</vt:lpstr>
      <vt:lpstr>КПК1115031!Область_печати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2021-12-02T12:49:28Z</cp:lastPrinted>
  <dcterms:created xsi:type="dcterms:W3CDTF">2016-08-15T09:54:21Z</dcterms:created>
  <dcterms:modified xsi:type="dcterms:W3CDTF">2021-12-02T12:49:32Z</dcterms:modified>
</cp:coreProperties>
</file>