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52.29701\"/>
    </mc:Choice>
  </mc:AlternateContent>
  <bookViews>
    <workbookView xWindow="0" yWindow="0" windowWidth="1944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4" i="3" l="1"/>
  <c r="D14" i="3"/>
  <c r="E165" i="1"/>
  <c r="G165" i="1"/>
  <c r="H165" i="1"/>
  <c r="H156" i="1"/>
  <c r="G156" i="1"/>
  <c r="E169" i="1" l="1"/>
  <c r="G169" i="1"/>
  <c r="G67" i="1"/>
  <c r="G63" i="1"/>
  <c r="H36" i="1" l="1"/>
  <c r="H35" i="1"/>
  <c r="H171" i="1" l="1"/>
  <c r="H169" i="1"/>
  <c r="G44" i="1"/>
  <c r="E44" i="1"/>
  <c r="E33" i="1"/>
  <c r="E28" i="1"/>
  <c r="H40" i="1"/>
  <c r="G40" i="1"/>
  <c r="E40" i="1"/>
  <c r="H60" i="1"/>
  <c r="G60" i="1"/>
  <c r="E60" i="1"/>
  <c r="G33" i="1"/>
  <c r="H28" i="1"/>
  <c r="G28" i="1"/>
  <c r="H100" i="1"/>
  <c r="H90" i="1"/>
  <c r="E90" i="1"/>
  <c r="H14" i="2"/>
  <c r="G14" i="2"/>
  <c r="H20" i="1"/>
  <c r="G90" i="1" l="1"/>
  <c r="B14" i="2"/>
  <c r="A14" i="2"/>
</calcChain>
</file>

<file path=xl/sharedStrings.xml><?xml version="1.0" encoding="utf-8"?>
<sst xmlns="http://schemas.openxmlformats.org/spreadsheetml/2006/main" count="367" uniqueCount="340">
  <si>
    <t xml:space="preserve">   </t>
  </si>
  <si>
    <t>№</t>
  </si>
  <si>
    <t>Назва установи, підприємства, організації, балансоутримувача транспорту</t>
  </si>
  <si>
    <t>Марка транспортного засобу</t>
  </si>
  <si>
    <t>Номерний знак</t>
  </si>
  <si>
    <t>Кількість /од./</t>
  </si>
  <si>
    <t>Рік випуску</t>
  </si>
  <si>
    <t>Первісна вартість, (грн.)</t>
  </si>
  <si>
    <t>Залишкова вартість (грн.)</t>
  </si>
  <si>
    <t>Інвентарний номер</t>
  </si>
  <si>
    <t xml:space="preserve"> </t>
  </si>
  <si>
    <t>УАЗ-452Д</t>
  </si>
  <si>
    <t>УАЗ -3962-01</t>
  </si>
  <si>
    <t>УАЗ-2206</t>
  </si>
  <si>
    <t>Opel Combo</t>
  </si>
  <si>
    <t>УАЗ-3962</t>
  </si>
  <si>
    <t>Тойота корола</t>
  </si>
  <si>
    <t>ГАЗ-53</t>
  </si>
  <si>
    <t>ВСЬОГО:</t>
  </si>
  <si>
    <t>Богдан -2110</t>
  </si>
  <si>
    <t>Газ-310221 "Волга"</t>
  </si>
  <si>
    <t>УАЗ-31514</t>
  </si>
  <si>
    <t>УАЗ-3303</t>
  </si>
  <si>
    <t>04-82 РМЕ</t>
  </si>
  <si>
    <t>Автомобіль ВАЗ - 2107</t>
  </si>
  <si>
    <t>СВ8710ВН</t>
  </si>
  <si>
    <t>Мопед</t>
  </si>
  <si>
    <t>Автомобіль ЗАЗ - 968</t>
  </si>
  <si>
    <t>СВ3901АЕ</t>
  </si>
  <si>
    <t>Автомобіль РАФ - 2203</t>
  </si>
  <si>
    <t>СВ1660АМ</t>
  </si>
  <si>
    <t>Фольксваген -Пассат</t>
  </si>
  <si>
    <t>555-61 МК</t>
  </si>
  <si>
    <t>ВАЗ 21213</t>
  </si>
  <si>
    <t>050-36 МК</t>
  </si>
  <si>
    <t>Легковий автомобіль марки ВАЗ-21070</t>
  </si>
  <si>
    <t>СВ 1826 АС</t>
  </si>
  <si>
    <t>Комунальне підприємство  "Служба Єдиного Замовника"</t>
  </si>
  <si>
    <t>СВ 0739АХ</t>
  </si>
  <si>
    <t>СВ 0734АХ</t>
  </si>
  <si>
    <t>СВ 0738АХ</t>
  </si>
  <si>
    <t>СВ 0735АХ</t>
  </si>
  <si>
    <t>СВ 0733АХ</t>
  </si>
  <si>
    <t>СВ 0740АХ</t>
  </si>
  <si>
    <t>ПГ 03 02626</t>
  </si>
  <si>
    <t>02626 СВ</t>
  </si>
  <si>
    <t>17-42 УУ</t>
  </si>
  <si>
    <t>09664 СВ</t>
  </si>
  <si>
    <t>ВАЗ 21-02</t>
  </si>
  <si>
    <t>СВ 9689АК</t>
  </si>
  <si>
    <t>Автопідйомник ЗИЛ 130</t>
  </si>
  <si>
    <t>СВ 8140 АК</t>
  </si>
  <si>
    <t xml:space="preserve">Комунальне підприємство "Ніжинське управління водопровідно-каналізаційного господарства" </t>
  </si>
  <si>
    <t>Автомобіль ГАЗ-53</t>
  </si>
  <si>
    <t>СВ 57-14 ВЕ</t>
  </si>
  <si>
    <t>Автомобіль ГАЗ-52</t>
  </si>
  <si>
    <t>СВ57-11 ВЕ</t>
  </si>
  <si>
    <t>002-43 МН</t>
  </si>
  <si>
    <t>51-10 ЧНЛ</t>
  </si>
  <si>
    <t>Автомобіль КО-503</t>
  </si>
  <si>
    <t>СВ57-15 ВЕ</t>
  </si>
  <si>
    <t>Автомобіль УАЗ-3303-1</t>
  </si>
  <si>
    <t>002-96 МН</t>
  </si>
  <si>
    <t>Автомобіль Камаз 4325 КО-514</t>
  </si>
  <si>
    <t>СВ 61-09 АС</t>
  </si>
  <si>
    <t>Автомобіль Газ-53-12</t>
  </si>
  <si>
    <t>Екскаватор ЕО-2625</t>
  </si>
  <si>
    <t>17-63 УУ</t>
  </si>
  <si>
    <t>Екскаватор</t>
  </si>
  <si>
    <t>088-22 ЯО</t>
  </si>
  <si>
    <t>Автомобіль ЗІЛ-130</t>
  </si>
  <si>
    <t>39-61 ЧНМ</t>
  </si>
  <si>
    <t>Автомобіль ГАЗ 3302 3НГ</t>
  </si>
  <si>
    <t>СВ 78-69 АМ</t>
  </si>
  <si>
    <t>Автомобіль  ВАЗ 21093</t>
  </si>
  <si>
    <t>СВ 25-46 АО</t>
  </si>
  <si>
    <t>Автомобіль ГАЗ-4301</t>
  </si>
  <si>
    <t>СВ 23-98 АА</t>
  </si>
  <si>
    <t>Автомобіль ГАЗ-32213</t>
  </si>
  <si>
    <t>СВ 13-96 АО</t>
  </si>
  <si>
    <t>Трактор МТЗ-82</t>
  </si>
  <si>
    <t>95-00 ФЮ</t>
  </si>
  <si>
    <t>Автомобіль ММЗ-4502</t>
  </si>
  <si>
    <t>СВ 23-65 АР</t>
  </si>
  <si>
    <t>Автомобіль ГАЗ 5204</t>
  </si>
  <si>
    <t>СВ 74-18 АЕ</t>
  </si>
  <si>
    <t>СВ 85-38 АА</t>
  </si>
  <si>
    <t>Автоприцеп 1П ТС -2</t>
  </si>
  <si>
    <t>00313 ЯР</t>
  </si>
  <si>
    <t>Автоприцеп ТПН-1,5</t>
  </si>
  <si>
    <t xml:space="preserve">Прицеп </t>
  </si>
  <si>
    <t>Прицеп 2 ПТС -4</t>
  </si>
  <si>
    <t>Прицеп -самоскид</t>
  </si>
  <si>
    <t>ЗІЛ-130</t>
  </si>
  <si>
    <t>13-75РМЕ</t>
  </si>
  <si>
    <t>ЗІЛ-131</t>
  </si>
  <si>
    <t>03-98РМЕ</t>
  </si>
  <si>
    <t>ГАЗ-53 “Газель”</t>
  </si>
  <si>
    <t>ЗІЛ-431412</t>
  </si>
  <si>
    <t>ГАЗ-66</t>
  </si>
  <si>
    <t>003-52МН</t>
  </si>
  <si>
    <t>Т-40м</t>
  </si>
  <si>
    <t>15-69УУ</t>
  </si>
  <si>
    <t>Причеп 2П-Н-2</t>
  </si>
  <si>
    <t>45-19ХВ</t>
  </si>
  <si>
    <t>Причеп ГКБ-8328</t>
  </si>
  <si>
    <t>06-92ХВ</t>
  </si>
  <si>
    <t>Причеп ІАПЗ-738</t>
  </si>
  <si>
    <t>03382МН</t>
  </si>
  <si>
    <t>Комунальне підприємство  "Виробниче управління комунального господарства"</t>
  </si>
  <si>
    <t>Причіп МВУ-6</t>
  </si>
  <si>
    <t>б/н</t>
  </si>
  <si>
    <t>21-05РМА</t>
  </si>
  <si>
    <t>Плуг 3-х корпусний</t>
  </si>
  <si>
    <t>55-68 ЧНО</t>
  </si>
  <si>
    <t>44-51ФЕ</t>
  </si>
  <si>
    <t>44-36ФЕ</t>
  </si>
  <si>
    <t>Причіп 2ПТС</t>
  </si>
  <si>
    <t>002-28МН</t>
  </si>
  <si>
    <t>СВ92-53АІ</t>
  </si>
  <si>
    <t>СВ6772АМ</t>
  </si>
  <si>
    <t>КП "Керуюча компанія " Північна"</t>
  </si>
  <si>
    <t>Грузопасажирський автомобіль  ГАЗ-33023</t>
  </si>
  <si>
    <t>ГАЗ-52</t>
  </si>
  <si>
    <t>СВ0382АС</t>
  </si>
  <si>
    <t>Трактор ТЗО-69 з компл. ЗИП</t>
  </si>
  <si>
    <t>ЯР 06663</t>
  </si>
  <si>
    <t>Державне комунальне підприємство "Комунальний ринок"</t>
  </si>
  <si>
    <t>Причіп</t>
  </si>
  <si>
    <t>Велосипед дорожній "Люкс"</t>
  </si>
  <si>
    <t>СВ8219 ВН</t>
  </si>
  <si>
    <t>СВ 3559ВІ</t>
  </si>
  <si>
    <t>СВ 26996</t>
  </si>
  <si>
    <t>СВ8224 ВН</t>
  </si>
  <si>
    <t>ЛІКАРНЯ</t>
  </si>
  <si>
    <t>ПЕР.ДОПОМ</t>
  </si>
  <si>
    <t>ПОЛОГОВИЙ</t>
  </si>
  <si>
    <t>ОСВІТА</t>
  </si>
  <si>
    <t>ВИКОНКОМ</t>
  </si>
  <si>
    <t>УЖГ та Б</t>
  </si>
  <si>
    <t>УПРАВ.ПРАЦІ</t>
  </si>
  <si>
    <t>СЕЗ</t>
  </si>
  <si>
    <t>ТОВ "НТМ"</t>
  </si>
  <si>
    <t>НУВКГ</t>
  </si>
  <si>
    <t>26353СВ</t>
  </si>
  <si>
    <t>СВ1583ВК</t>
  </si>
  <si>
    <t>СВ8415ВІ</t>
  </si>
  <si>
    <t>СВ4900ВІ</t>
  </si>
  <si>
    <t>СВ3547ВІ</t>
  </si>
  <si>
    <t>СВ0476ВІ</t>
  </si>
  <si>
    <t>СВ2995ВК</t>
  </si>
  <si>
    <t>26972СВ</t>
  </si>
  <si>
    <t>ВУКГ</t>
  </si>
  <si>
    <t>ПІВНІЧНА</t>
  </si>
  <si>
    <t>ДКП КОМ.РИНОК</t>
  </si>
  <si>
    <t>10154001                                                                                    10154002</t>
  </si>
  <si>
    <t>ЧНМ 56-62</t>
  </si>
  <si>
    <t xml:space="preserve">Автомобіль ГАЗ - 66  </t>
  </si>
  <si>
    <t>НМ  00-385</t>
  </si>
  <si>
    <t xml:space="preserve">Автомобіль ГАЗ - 53  </t>
  </si>
  <si>
    <t xml:space="preserve">Екскаватор ЕО 26-21    </t>
  </si>
  <si>
    <t xml:space="preserve">СВ 26975 </t>
  </si>
  <si>
    <t>Екскаватор навантажувач CASE 580  SUPER  R</t>
  </si>
  <si>
    <t>3888чн</t>
  </si>
  <si>
    <t>5033чн</t>
  </si>
  <si>
    <t>03889м</t>
  </si>
  <si>
    <t>ГАЗ22соболь</t>
  </si>
  <si>
    <t>03736м</t>
  </si>
  <si>
    <t>св2354</t>
  </si>
  <si>
    <t>св3741</t>
  </si>
  <si>
    <t>св3742</t>
  </si>
  <si>
    <t>1732мк</t>
  </si>
  <si>
    <t>ВАЗ-21070</t>
  </si>
  <si>
    <t>св0304</t>
  </si>
  <si>
    <t>2859чн</t>
  </si>
  <si>
    <t>ЗИЛ ММЗ 4502</t>
  </si>
  <si>
    <t>ЗИЛ 130 КО -431</t>
  </si>
  <si>
    <t>САЗ 3507</t>
  </si>
  <si>
    <t>УАЗ 452 Д Кубанец</t>
  </si>
  <si>
    <t>ЗАЗ  DAEWOO Т 13110</t>
  </si>
  <si>
    <t>ЕО 2621   1742УУ</t>
  </si>
  <si>
    <t>ЕО 2621 09664 СВ</t>
  </si>
  <si>
    <t>03516ВС</t>
  </si>
  <si>
    <t>Причіп 1АПІ,55КАТ</t>
  </si>
  <si>
    <t>Ексковатор ЕО-2625</t>
  </si>
  <si>
    <t>15-68УУ</t>
  </si>
  <si>
    <t>ЗИЛ 431412 Вантажний АГП</t>
  </si>
  <si>
    <t>СХ206514</t>
  </si>
  <si>
    <t>СВ5045АА</t>
  </si>
  <si>
    <t xml:space="preserve">Позашкільний навчальний заклад Центр туризму і краєзнавства учнівської молоді Ніжинської міської ради </t>
  </si>
  <si>
    <t>ГАЗ-33023</t>
  </si>
  <si>
    <t>СВ1469 ВМ</t>
  </si>
  <si>
    <t>ГАЗ 53 самоскид</t>
  </si>
  <si>
    <t>СВ7434АО</t>
  </si>
  <si>
    <t>СВ0434ВС</t>
  </si>
  <si>
    <t>1871ЧНН</t>
  </si>
  <si>
    <t>КАМАЗ5511 самоскид</t>
  </si>
  <si>
    <t>1308РМЕ</t>
  </si>
  <si>
    <t>ЗІЛ431412сміттєвоз</t>
  </si>
  <si>
    <t>СВ0336ВН</t>
  </si>
  <si>
    <t>ЗІЛ130КО431 сміттєвоз</t>
  </si>
  <si>
    <t>СВ1630АК</t>
  </si>
  <si>
    <t>ЗІЛ130ГЗ автовишка</t>
  </si>
  <si>
    <t>00309МН</t>
  </si>
  <si>
    <t>КАМАЗ53213 автокран</t>
  </si>
  <si>
    <t>1121РМЕ</t>
  </si>
  <si>
    <t>ГАЗ 5204 автовишка</t>
  </si>
  <si>
    <t>2435РМЕ</t>
  </si>
  <si>
    <t>Причіп тракторний1ПТ2</t>
  </si>
  <si>
    <t>б\н</t>
  </si>
  <si>
    <t>ЗІЛ431412 піскорозкидач</t>
  </si>
  <si>
    <t>ФЕ 34-42</t>
  </si>
  <si>
    <t>Причіп 1-р-5</t>
  </si>
  <si>
    <t>55-16ЧО</t>
  </si>
  <si>
    <t>Причіп ПС206</t>
  </si>
  <si>
    <t>КРАЗ-255Б1снігоочисник</t>
  </si>
  <si>
    <t>СВ 0338 ВН</t>
  </si>
  <si>
    <t>Екскаватор-навантажувач JSB</t>
  </si>
  <si>
    <t>ІЖ27175030  легковий</t>
  </si>
  <si>
    <t>СВ36-19АР</t>
  </si>
  <si>
    <t>СВ2040АА</t>
  </si>
  <si>
    <t>1786ЧНН</t>
  </si>
  <si>
    <t>КАМАЗ53213 сміттєвоз</t>
  </si>
  <si>
    <t>ЗІЛ341410автовишка</t>
  </si>
  <si>
    <t>ГАЗ5204автовишка</t>
  </si>
  <si>
    <t>ГАЗ33023фургон малотонажний</t>
  </si>
  <si>
    <t>Мерsedes-Benz508</t>
  </si>
  <si>
    <t>БульдозерHBXG</t>
  </si>
  <si>
    <t>27768СВ</t>
  </si>
  <si>
    <t>МАЗ 4371N1сміттєвоз</t>
  </si>
  <si>
    <t>СВ7855ВО</t>
  </si>
  <si>
    <t>СВ7854ВО</t>
  </si>
  <si>
    <t>СВ5506ВТ</t>
  </si>
  <si>
    <t>ГАЗ33021 бортовий малотонажний</t>
  </si>
  <si>
    <t>СВ7506ВО</t>
  </si>
  <si>
    <t>1050204</t>
  </si>
  <si>
    <t>195</t>
  </si>
  <si>
    <t>00213</t>
  </si>
  <si>
    <t>00211</t>
  </si>
  <si>
    <t>00205</t>
  </si>
  <si>
    <t>00201</t>
  </si>
  <si>
    <t>00209</t>
  </si>
  <si>
    <t>00219</t>
  </si>
  <si>
    <t>10500010</t>
  </si>
  <si>
    <t>00220</t>
  </si>
  <si>
    <t>1050214</t>
  </si>
  <si>
    <t>1050213</t>
  </si>
  <si>
    <t>1050216</t>
  </si>
  <si>
    <t>1050215</t>
  </si>
  <si>
    <t>Додаток №3</t>
  </si>
  <si>
    <t>до рішення Ніжинської міської ради</t>
  </si>
  <si>
    <t>Управління житлово-комунального господарства та будівництва Ніжинської міської ради Чернігівської області</t>
  </si>
  <si>
    <t>Управління праці та соціального захисту населення Ніжинської міської ради Чернігівської області</t>
  </si>
  <si>
    <t xml:space="preserve">ТОВ "НіжинТеплоМережі" </t>
  </si>
  <si>
    <t>Управління освіти Ніжинської міської ради Чернігівської області</t>
  </si>
  <si>
    <t>Виконавчий комітет Ніжинської міської ради Чернігівської області</t>
  </si>
  <si>
    <t xml:space="preserve">МЦ ФЗ "Спорт для всіх" </t>
  </si>
  <si>
    <t>Комунальне некомерційне підприємство "Ніжинський міський центр первинної   медико-санітарної допомоги" Ніжинської міської ради Чернігівської області</t>
  </si>
  <si>
    <t>Комунальне некомерційне підприємство "Ніжинська центральна міська лікарня ім. М.Галицького" Ніжинської міської ради Чернігівської області</t>
  </si>
  <si>
    <t xml:space="preserve">Автомобіль ВАЗ 2106   </t>
  </si>
  <si>
    <t>СВ 91-20ВС</t>
  </si>
  <si>
    <t>СВ 83-48</t>
  </si>
  <si>
    <t>Renauit Sandora Stepway 0.9 МКПП-5</t>
  </si>
  <si>
    <t>СВ 9454 СВ</t>
  </si>
  <si>
    <t>СВ 9455 СВ</t>
  </si>
  <si>
    <t>Велосипед</t>
  </si>
  <si>
    <t>Велосипед ADRIS 27,5         МТВ AL ARES</t>
  </si>
  <si>
    <t xml:space="preserve">Велосипед ARES ADRIS        </t>
  </si>
  <si>
    <t>Комунальне некомерційне підприємство "Ніжинський міський пологовий будинок" Ніжинської міської ради Чернігівської області</t>
  </si>
  <si>
    <t>9486СВ</t>
  </si>
  <si>
    <t>ГАЗ 24легковий</t>
  </si>
  <si>
    <t>ДЗ-143грейдер</t>
  </si>
  <si>
    <t>Т-25трактор</t>
  </si>
  <si>
    <t>ВАЗ-2107легковий</t>
  </si>
  <si>
    <t>УАЗ-3135201легковий</t>
  </si>
  <si>
    <t>ГАЗ3309сміттєвоз</t>
  </si>
  <si>
    <t>ЗІЛ130вантажний бортовий</t>
  </si>
  <si>
    <t>МАЗ3330С3вантажний самоскид</t>
  </si>
  <si>
    <t>МотороллерТМЗ5402</t>
  </si>
  <si>
    <t>КИЙ14102трактор колісний</t>
  </si>
  <si>
    <t>Біларус-82.1Трактор колісний</t>
  </si>
  <si>
    <t>Трактор гусеничний Т130МГ1</t>
  </si>
  <si>
    <t>Трактор колісний КИЙ 14402</t>
  </si>
  <si>
    <t>Автогрейдер BGD-140</t>
  </si>
  <si>
    <t>Електромобіль NISSAN LEAF</t>
  </si>
  <si>
    <t>П2ПТС-4 Причіп</t>
  </si>
  <si>
    <t>ГАЗ3307 сміттєвоз</t>
  </si>
  <si>
    <t>КАМАЗ55102 самоскид</t>
  </si>
  <si>
    <t>30299СВ</t>
  </si>
  <si>
    <t>32232СВ</t>
  </si>
  <si>
    <t>21181СВ</t>
  </si>
  <si>
    <t>СВ3324СА</t>
  </si>
  <si>
    <t>32182СВ</t>
  </si>
  <si>
    <t>СВ8029СА</t>
  </si>
  <si>
    <t>СВ0828СА</t>
  </si>
  <si>
    <t>20</t>
  </si>
  <si>
    <t>1050339</t>
  </si>
  <si>
    <t>10500205</t>
  </si>
  <si>
    <t>1050224</t>
  </si>
  <si>
    <t>1050223</t>
  </si>
  <si>
    <t>1050221</t>
  </si>
  <si>
    <t>1050225</t>
  </si>
  <si>
    <t>1050222</t>
  </si>
  <si>
    <t>1050220</t>
  </si>
  <si>
    <t>ВАЗ2121</t>
  </si>
  <si>
    <t>СВ9748ВС</t>
  </si>
  <si>
    <t>Причіп ПГМФ 830200</t>
  </si>
  <si>
    <t>СВ0604ХО</t>
  </si>
  <si>
    <t>ЗІЛ130КПМ підмітально-прибиральна</t>
  </si>
  <si>
    <t xml:space="preserve">       РАЗОМ ПО ПЕРЕЛІКУ</t>
  </si>
  <si>
    <r>
      <t xml:space="preserve">                       ПЕРЕЛІК                                                                                                                                                                                                            транспортних засобів комунальної власності Ніжинської міської об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 xml:space="preserve">єднаної територіальної громади, станом на 31.12.2020 року        
</t>
    </r>
  </si>
  <si>
    <t>9489 СВ</t>
  </si>
  <si>
    <t>9490СВ</t>
  </si>
  <si>
    <t>ЗАЗ "SENS"</t>
  </si>
  <si>
    <t>Автомобіль GELLY MK CROSS</t>
  </si>
  <si>
    <t>СВ9690СВ</t>
  </si>
  <si>
    <t>Квадрокоптер</t>
  </si>
  <si>
    <t>Газ легковий вантажнопасажирський</t>
  </si>
  <si>
    <t>Навісне обладнання ВЛІВЗ-10 (до трактора )</t>
  </si>
  <si>
    <t>Автомобіль ЗІЛ 433362 КО-510</t>
  </si>
  <si>
    <t>CВ1445ВМ</t>
  </si>
  <si>
    <t>CВ1443ВМ</t>
  </si>
  <si>
    <t>ГАЗ 5314 самоскид</t>
  </si>
  <si>
    <t>34520СВ</t>
  </si>
  <si>
    <t>СВ4741СТ</t>
  </si>
  <si>
    <t>1050700</t>
  </si>
  <si>
    <t xml:space="preserve">2ПТС 4 Причіп </t>
  </si>
  <si>
    <t>32844СВ</t>
  </si>
  <si>
    <t>1050632</t>
  </si>
  <si>
    <t>ГАЗ3307</t>
  </si>
  <si>
    <t>СВ5614СР</t>
  </si>
  <si>
    <t>1050691</t>
  </si>
  <si>
    <t>Сміттєвоз з заднім завантаженням АТ-4021 DAYUN CGC1120держ№СВ4171СХ</t>
  </si>
  <si>
    <t>СВ4171СХ</t>
  </si>
  <si>
    <t>1050701</t>
  </si>
  <si>
    <t>25-07964</t>
  </si>
  <si>
    <t>Причеп 2ПТС-4 для трактора</t>
  </si>
  <si>
    <t>від  19 серпня  2021 року №32-12/2021</t>
  </si>
  <si>
    <t>Федір ВОВЧЕНКО</t>
  </si>
  <si>
    <t>Перший заступник міського голови з питань діяльності виконавчих органів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</si>
</sst>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169">
    <xf numFmtId="0" fontId="0" fillId="0" borderId="0" xfId="0"/>
    <xf numFmtId="0" fontId="2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/>
    <xf numFmtId="2" fontId="4" fillId="2" borderId="0" xfId="0" applyNumberFormat="1" applyFont="1" applyFill="1"/>
    <xf numFmtId="0" fontId="5" fillId="2" borderId="0" xfId="0" applyFont="1" applyFill="1"/>
    <xf numFmtId="2" fontId="1" fillId="2" borderId="0" xfId="0" applyNumberFormat="1" applyFont="1" applyFill="1"/>
    <xf numFmtId="0" fontId="1" fillId="2" borderId="0" xfId="0" applyFont="1" applyFill="1" applyAlignment="1"/>
    <xf numFmtId="0" fontId="10" fillId="2" borderId="0" xfId="0" applyFont="1" applyFill="1" applyAlignment="1">
      <alignment horizontal="center"/>
    </xf>
    <xf numFmtId="0" fontId="5" fillId="2" borderId="1" xfId="0" applyFont="1" applyFill="1" applyBorder="1"/>
    <xf numFmtId="0" fontId="6" fillId="2" borderId="0" xfId="0" applyFont="1" applyFill="1"/>
    <xf numFmtId="0" fontId="1" fillId="2" borderId="0" xfId="0" applyFont="1" applyFill="1" applyBorder="1"/>
    <xf numFmtId="2" fontId="5" fillId="2" borderId="1" xfId="0" applyNumberFormat="1" applyFont="1" applyFill="1" applyBorder="1"/>
    <xf numFmtId="2" fontId="5" fillId="2" borderId="0" xfId="0" applyNumberFormat="1" applyFont="1" applyFill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/>
    <xf numFmtId="2" fontId="7" fillId="2" borderId="3" xfId="0" applyNumberFormat="1" applyFont="1" applyFill="1" applyBorder="1"/>
    <xf numFmtId="2" fontId="7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top"/>
    </xf>
    <xf numFmtId="0" fontId="17" fillId="2" borderId="8" xfId="1" applyFont="1" applyFill="1" applyBorder="1" applyAlignment="1">
      <alignment vertical="center" wrapText="1"/>
    </xf>
    <xf numFmtId="0" fontId="17" fillId="3" borderId="8" xfId="1" applyFont="1" applyFill="1" applyBorder="1" applyAlignment="1">
      <alignment horizontal="left" vertical="top" wrapText="1"/>
    </xf>
    <xf numFmtId="0" fontId="17" fillId="3" borderId="8" xfId="1" applyFont="1" applyFill="1" applyBorder="1" applyAlignment="1">
      <alignment horizontal="center" vertical="center" wrapText="1"/>
    </xf>
    <xf numFmtId="2" fontId="17" fillId="3" borderId="8" xfId="1" applyNumberFormat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2" fontId="17" fillId="2" borderId="8" xfId="1" applyNumberFormat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vertical="center" wrapText="1"/>
    </xf>
    <xf numFmtId="0" fontId="20" fillId="3" borderId="8" xfId="1" applyFont="1" applyFill="1" applyBorder="1" applyAlignment="1">
      <alignment horizontal="left" vertical="top" wrapText="1"/>
    </xf>
    <xf numFmtId="0" fontId="20" fillId="3" borderId="8" xfId="1" applyFont="1" applyFill="1" applyBorder="1" applyAlignment="1">
      <alignment horizontal="center" vertical="center" wrapText="1"/>
    </xf>
    <xf numFmtId="2" fontId="20" fillId="2" borderId="8" xfId="1" applyNumberFormat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49" fontId="17" fillId="3" borderId="8" xfId="1" applyNumberFormat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left" vertical="top" wrapText="1"/>
    </xf>
    <xf numFmtId="49" fontId="17" fillId="2" borderId="8" xfId="1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vertical="top" wrapText="1"/>
    </xf>
    <xf numFmtId="2" fontId="21" fillId="2" borderId="8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6" fillId="2" borderId="2" xfId="0" applyFont="1" applyFill="1" applyBorder="1" applyAlignment="1"/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/>
    </xf>
    <xf numFmtId="0" fontId="0" fillId="0" borderId="0" xfId="0"/>
    <xf numFmtId="0" fontId="12" fillId="2" borderId="17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Alignment="1"/>
    <xf numFmtId="2" fontId="12" fillId="2" borderId="17" xfId="0" applyNumberFormat="1" applyFont="1" applyFill="1" applyBorder="1" applyAlignment="1"/>
    <xf numFmtId="0" fontId="0" fillId="0" borderId="17" xfId="0" applyBorder="1" applyAlignment="1"/>
  </cellXfs>
  <cellStyles count="3">
    <cellStyle name="Обычный" xfId="0" builtinId="0"/>
    <cellStyle name="Обычный_Лист3" xfId="2"/>
    <cellStyle name="Обычный_транспорт201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topLeftCell="A130" workbookViewId="0">
      <selection activeCell="H180" sqref="H180"/>
    </sheetView>
  </sheetViews>
  <sheetFormatPr defaultRowHeight="15.75" x14ac:dyDescent="0.25"/>
  <cols>
    <col min="1" max="1" width="7.85546875" style="9" customWidth="1"/>
    <col min="2" max="2" width="21" style="10" customWidth="1"/>
    <col min="3" max="3" width="30.140625" style="9" customWidth="1"/>
    <col min="4" max="4" width="13.5703125" style="9" customWidth="1"/>
    <col min="5" max="5" width="5.85546875" style="9" customWidth="1"/>
    <col min="6" max="6" width="9.140625" style="9"/>
    <col min="7" max="8" width="14.140625" style="14" customWidth="1"/>
    <col min="9" max="9" width="12.7109375" style="9" customWidth="1"/>
    <col min="10" max="10" width="9.140625" style="9"/>
    <col min="11" max="11" width="11.85546875" style="9" bestFit="1" customWidth="1"/>
    <col min="12" max="12" width="8.5703125" style="9" customWidth="1"/>
    <col min="13" max="13" width="13.42578125" style="9" customWidth="1"/>
    <col min="14" max="14" width="14.85546875" style="9" customWidth="1"/>
    <col min="15" max="16384" width="9.140625" style="9"/>
  </cols>
  <sheetData>
    <row r="1" spans="1:9" x14ac:dyDescent="0.25">
      <c r="C1" s="9" t="s">
        <v>10</v>
      </c>
      <c r="F1" s="9" t="s">
        <v>249</v>
      </c>
      <c r="I1" s="18"/>
    </row>
    <row r="2" spans="1:9" x14ac:dyDescent="0.25">
      <c r="F2" s="9" t="s">
        <v>250</v>
      </c>
      <c r="I2" s="18"/>
    </row>
    <row r="3" spans="1:9" x14ac:dyDescent="0.25">
      <c r="F3" s="9" t="s">
        <v>337</v>
      </c>
      <c r="I3" s="18"/>
    </row>
    <row r="4" spans="1:9" ht="18.75" x14ac:dyDescent="0.3">
      <c r="A4" s="9" t="s">
        <v>0</v>
      </c>
      <c r="F4" s="11"/>
      <c r="G4" s="12"/>
      <c r="H4" s="12"/>
      <c r="I4" s="11"/>
    </row>
    <row r="5" spans="1:9" ht="53.25" customHeight="1" x14ac:dyDescent="0.25">
      <c r="A5" s="126" t="s">
        <v>310</v>
      </c>
      <c r="B5" s="126"/>
      <c r="C5" s="126"/>
      <c r="D5" s="126"/>
      <c r="E5" s="126"/>
      <c r="F5" s="126"/>
      <c r="G5" s="126"/>
      <c r="H5" s="126"/>
      <c r="I5" s="126"/>
    </row>
    <row r="6" spans="1:9" ht="24" customHeight="1" x14ac:dyDescent="0.25">
      <c r="A6" s="126"/>
      <c r="B6" s="126"/>
      <c r="C6" s="126"/>
      <c r="D6" s="126"/>
      <c r="E6" s="126"/>
      <c r="F6" s="126"/>
      <c r="G6" s="126"/>
      <c r="H6" s="126"/>
      <c r="I6" s="126"/>
    </row>
    <row r="7" spans="1:9" ht="78" customHeight="1" x14ac:dyDescent="0.25">
      <c r="A7" s="25" t="s">
        <v>1</v>
      </c>
      <c r="B7" s="26" t="s">
        <v>2</v>
      </c>
      <c r="C7" s="25" t="s">
        <v>3</v>
      </c>
      <c r="D7" s="27" t="s">
        <v>4</v>
      </c>
      <c r="E7" s="25" t="s">
        <v>5</v>
      </c>
      <c r="F7" s="27" t="s">
        <v>6</v>
      </c>
      <c r="G7" s="28" t="s">
        <v>7</v>
      </c>
      <c r="H7" s="28" t="s">
        <v>8</v>
      </c>
      <c r="I7" s="27" t="s">
        <v>9</v>
      </c>
    </row>
    <row r="8" spans="1:9" ht="18" customHeight="1" x14ac:dyDescent="0.25">
      <c r="A8" s="127">
        <v>1</v>
      </c>
      <c r="B8" s="121" t="s">
        <v>258</v>
      </c>
      <c r="C8" s="29" t="s">
        <v>11</v>
      </c>
      <c r="D8" s="29" t="s">
        <v>163</v>
      </c>
      <c r="E8" s="30">
        <v>1</v>
      </c>
      <c r="F8" s="31">
        <v>1983</v>
      </c>
      <c r="G8" s="31">
        <v>7194</v>
      </c>
      <c r="H8" s="31">
        <v>0</v>
      </c>
      <c r="I8" s="31">
        <v>10510001</v>
      </c>
    </row>
    <row r="9" spans="1:9" x14ac:dyDescent="0.25">
      <c r="A9" s="128"/>
      <c r="B9" s="131"/>
      <c r="C9" s="29" t="s">
        <v>12</v>
      </c>
      <c r="D9" s="29" t="s">
        <v>164</v>
      </c>
      <c r="E9" s="30">
        <v>1</v>
      </c>
      <c r="F9" s="31">
        <v>1988</v>
      </c>
      <c r="G9" s="31">
        <v>6510</v>
      </c>
      <c r="H9" s="31">
        <v>0</v>
      </c>
      <c r="I9" s="31">
        <v>10510011</v>
      </c>
    </row>
    <row r="10" spans="1:9" x14ac:dyDescent="0.25">
      <c r="A10" s="128"/>
      <c r="B10" s="131"/>
      <c r="C10" s="29" t="s">
        <v>13</v>
      </c>
      <c r="D10" s="29" t="s">
        <v>165</v>
      </c>
      <c r="E10" s="30">
        <v>1</v>
      </c>
      <c r="F10" s="31">
        <v>2001</v>
      </c>
      <c r="G10" s="31">
        <v>36545</v>
      </c>
      <c r="H10" s="31">
        <v>0</v>
      </c>
      <c r="I10" s="32">
        <v>10510036</v>
      </c>
    </row>
    <row r="11" spans="1:9" x14ac:dyDescent="0.25">
      <c r="A11" s="128"/>
      <c r="B11" s="131"/>
      <c r="C11" s="29" t="s">
        <v>166</v>
      </c>
      <c r="D11" s="29" t="s">
        <v>167</v>
      </c>
      <c r="E11" s="30">
        <v>1</v>
      </c>
      <c r="F11" s="31">
        <v>2001</v>
      </c>
      <c r="G11" s="31">
        <v>40136</v>
      </c>
      <c r="H11" s="31">
        <v>0</v>
      </c>
      <c r="I11" s="31">
        <v>10510034</v>
      </c>
    </row>
    <row r="12" spans="1:9" x14ac:dyDescent="0.25">
      <c r="A12" s="128"/>
      <c r="B12" s="131"/>
      <c r="C12" s="29" t="s">
        <v>14</v>
      </c>
      <c r="D12" s="29" t="s">
        <v>168</v>
      </c>
      <c r="E12" s="30">
        <v>1</v>
      </c>
      <c r="F12" s="31">
        <v>2010</v>
      </c>
      <c r="G12" s="31">
        <v>140816</v>
      </c>
      <c r="H12" s="31">
        <v>11263.88</v>
      </c>
      <c r="I12" s="31">
        <v>10510041</v>
      </c>
    </row>
    <row r="13" spans="1:9" x14ac:dyDescent="0.25">
      <c r="A13" s="128"/>
      <c r="B13" s="131"/>
      <c r="C13" s="29" t="s">
        <v>15</v>
      </c>
      <c r="D13" s="29" t="s">
        <v>169</v>
      </c>
      <c r="E13" s="30">
        <v>1</v>
      </c>
      <c r="F13" s="31">
        <v>1995</v>
      </c>
      <c r="G13" s="31">
        <v>25342</v>
      </c>
      <c r="H13" s="31">
        <v>0</v>
      </c>
      <c r="I13" s="31">
        <v>10510030</v>
      </c>
    </row>
    <row r="14" spans="1:9" x14ac:dyDescent="0.25">
      <c r="A14" s="128"/>
      <c r="B14" s="131"/>
      <c r="C14" s="29" t="s">
        <v>15</v>
      </c>
      <c r="D14" s="29" t="s">
        <v>170</v>
      </c>
      <c r="E14" s="30">
        <v>1</v>
      </c>
      <c r="F14" s="31">
        <v>1990</v>
      </c>
      <c r="G14" s="31">
        <v>7174</v>
      </c>
      <c r="H14" s="31">
        <v>0</v>
      </c>
      <c r="I14" s="31">
        <v>10510018</v>
      </c>
    </row>
    <row r="15" spans="1:9" x14ac:dyDescent="0.25">
      <c r="A15" s="128"/>
      <c r="B15" s="131"/>
      <c r="C15" s="29" t="s">
        <v>16</v>
      </c>
      <c r="D15" s="29" t="s">
        <v>171</v>
      </c>
      <c r="E15" s="30">
        <v>1</v>
      </c>
      <c r="F15" s="31">
        <v>1994</v>
      </c>
      <c r="G15" s="31">
        <v>48685</v>
      </c>
      <c r="H15" s="31">
        <v>0</v>
      </c>
      <c r="I15" s="31">
        <v>10510028</v>
      </c>
    </row>
    <row r="16" spans="1:9" x14ac:dyDescent="0.25">
      <c r="A16" s="128"/>
      <c r="B16" s="131"/>
      <c r="C16" s="29" t="s">
        <v>172</v>
      </c>
      <c r="D16" s="29" t="s">
        <v>173</v>
      </c>
      <c r="E16" s="30">
        <v>1</v>
      </c>
      <c r="F16" s="31">
        <v>2007</v>
      </c>
      <c r="G16" s="31">
        <v>34267</v>
      </c>
      <c r="H16" s="31">
        <v>0</v>
      </c>
      <c r="I16" s="31">
        <v>10510040</v>
      </c>
    </row>
    <row r="17" spans="1:13" x14ac:dyDescent="0.25">
      <c r="A17" s="128"/>
      <c r="B17" s="131"/>
      <c r="C17" s="29" t="s">
        <v>17</v>
      </c>
      <c r="D17" s="29" t="s">
        <v>174</v>
      </c>
      <c r="E17" s="30">
        <v>1</v>
      </c>
      <c r="F17" s="31">
        <v>1991</v>
      </c>
      <c r="G17" s="31">
        <v>6222</v>
      </c>
      <c r="H17" s="31">
        <v>0</v>
      </c>
      <c r="I17" s="31">
        <v>10510023</v>
      </c>
    </row>
    <row r="18" spans="1:13" ht="0.75" customHeight="1" x14ac:dyDescent="0.25">
      <c r="A18" s="128"/>
      <c r="B18" s="131"/>
      <c r="C18" s="29" t="s">
        <v>17</v>
      </c>
      <c r="D18" s="29" t="s">
        <v>174</v>
      </c>
      <c r="E18" s="30">
        <v>1</v>
      </c>
      <c r="F18" s="31">
        <v>1991</v>
      </c>
      <c r="G18" s="31">
        <v>6844.2</v>
      </c>
      <c r="H18" s="31">
        <v>0</v>
      </c>
      <c r="I18" s="31">
        <v>10510023</v>
      </c>
    </row>
    <row r="19" spans="1:13" ht="0.75" customHeight="1" x14ac:dyDescent="0.25">
      <c r="A19" s="128"/>
      <c r="B19" s="33"/>
      <c r="C19" s="34"/>
      <c r="D19" s="29"/>
      <c r="E19" s="30"/>
      <c r="F19" s="31"/>
      <c r="G19" s="31"/>
      <c r="H19" s="31"/>
      <c r="I19" s="31"/>
    </row>
    <row r="20" spans="1:13" s="13" customFormat="1" ht="16.5" thickBot="1" x14ac:dyDescent="0.3">
      <c r="A20" s="129"/>
      <c r="B20" s="35" t="s">
        <v>18</v>
      </c>
      <c r="C20" s="36"/>
      <c r="D20" s="37"/>
      <c r="E20" s="37">
        <v>10</v>
      </c>
      <c r="F20" s="37"/>
      <c r="G20" s="38">
        <v>352891</v>
      </c>
      <c r="H20" s="38">
        <f>SUM(H8:H18)</f>
        <v>11263.88</v>
      </c>
      <c r="I20" s="37"/>
    </row>
    <row r="21" spans="1:13" ht="15" customHeight="1" thickBot="1" x14ac:dyDescent="0.3">
      <c r="A21" s="127">
        <v>2</v>
      </c>
      <c r="B21" s="132" t="s">
        <v>257</v>
      </c>
      <c r="C21" s="39" t="s">
        <v>19</v>
      </c>
      <c r="D21" s="40" t="s">
        <v>130</v>
      </c>
      <c r="E21" s="41">
        <v>1</v>
      </c>
      <c r="F21" s="42">
        <v>2014</v>
      </c>
      <c r="G21" s="42">
        <v>92166</v>
      </c>
      <c r="H21" s="43">
        <v>20012.11</v>
      </c>
      <c r="I21" s="42">
        <v>105000001</v>
      </c>
    </row>
    <row r="22" spans="1:13" ht="16.5" thickBot="1" x14ac:dyDescent="0.3">
      <c r="A22" s="128"/>
      <c r="B22" s="133"/>
      <c r="C22" s="39" t="s">
        <v>19</v>
      </c>
      <c r="D22" s="40" t="s">
        <v>133</v>
      </c>
      <c r="E22" s="41">
        <v>1</v>
      </c>
      <c r="F22" s="42">
        <v>2014</v>
      </c>
      <c r="G22" s="42">
        <v>92167</v>
      </c>
      <c r="H22" s="43">
        <v>20012.8</v>
      </c>
      <c r="I22" s="42">
        <v>105000002</v>
      </c>
    </row>
    <row r="23" spans="1:13" ht="30.75" thickBot="1" x14ac:dyDescent="0.3">
      <c r="A23" s="128"/>
      <c r="B23" s="133"/>
      <c r="C23" s="39" t="s">
        <v>262</v>
      </c>
      <c r="D23" s="42" t="s">
        <v>263</v>
      </c>
      <c r="E23" s="41">
        <v>1</v>
      </c>
      <c r="F23" s="42">
        <v>2019</v>
      </c>
      <c r="G23" s="44">
        <v>335762.35</v>
      </c>
      <c r="H23" s="43">
        <v>284058.95</v>
      </c>
      <c r="I23" s="42">
        <v>105000010</v>
      </c>
    </row>
    <row r="24" spans="1:13" ht="30.75" thickBot="1" x14ac:dyDescent="0.3">
      <c r="A24" s="128"/>
      <c r="B24" s="133"/>
      <c r="C24" s="39" t="s">
        <v>262</v>
      </c>
      <c r="D24" s="42" t="s">
        <v>264</v>
      </c>
      <c r="E24" s="41">
        <v>1</v>
      </c>
      <c r="F24" s="42">
        <v>2019</v>
      </c>
      <c r="G24" s="44">
        <v>335762.35</v>
      </c>
      <c r="H24" s="43">
        <v>284058.95</v>
      </c>
      <c r="I24" s="42">
        <v>105000011</v>
      </c>
    </row>
    <row r="25" spans="1:13" ht="21" customHeight="1" thickBot="1" x14ac:dyDescent="0.3">
      <c r="A25" s="128"/>
      <c r="B25" s="133"/>
      <c r="C25" s="39" t="s">
        <v>265</v>
      </c>
      <c r="D25" s="42"/>
      <c r="E25" s="41">
        <v>1</v>
      </c>
      <c r="F25" s="42">
        <v>2017</v>
      </c>
      <c r="G25" s="44">
        <v>6000</v>
      </c>
      <c r="H25" s="43">
        <v>30</v>
      </c>
      <c r="I25" s="42">
        <v>105400002</v>
      </c>
      <c r="M25" s="19"/>
    </row>
    <row r="26" spans="1:13" ht="34.5" customHeight="1" thickBot="1" x14ac:dyDescent="0.3">
      <c r="A26" s="128"/>
      <c r="B26" s="133"/>
      <c r="C26" s="39" t="s">
        <v>266</v>
      </c>
      <c r="D26" s="42"/>
      <c r="E26" s="41">
        <v>1</v>
      </c>
      <c r="F26" s="42">
        <v>2019</v>
      </c>
      <c r="G26" s="44">
        <v>10000</v>
      </c>
      <c r="H26" s="43">
        <v>7749.42</v>
      </c>
      <c r="I26" s="42">
        <v>105400001</v>
      </c>
      <c r="M26" s="19"/>
    </row>
    <row r="27" spans="1:13" ht="31.5" customHeight="1" thickBot="1" x14ac:dyDescent="0.3">
      <c r="A27" s="128"/>
      <c r="B27" s="133"/>
      <c r="C27" s="39" t="s">
        <v>267</v>
      </c>
      <c r="D27" s="42"/>
      <c r="E27" s="41">
        <v>1</v>
      </c>
      <c r="F27" s="42">
        <v>2019</v>
      </c>
      <c r="G27" s="44">
        <v>10000</v>
      </c>
      <c r="H27" s="43">
        <v>8223.2199999999993</v>
      </c>
      <c r="I27" s="42">
        <v>105400003</v>
      </c>
    </row>
    <row r="28" spans="1:13" s="13" customFormat="1" x14ac:dyDescent="0.25">
      <c r="A28" s="129"/>
      <c r="B28" s="35" t="s">
        <v>18</v>
      </c>
      <c r="C28" s="36"/>
      <c r="D28" s="37"/>
      <c r="E28" s="37">
        <f>SUM(E21:E27)</f>
        <v>7</v>
      </c>
      <c r="F28" s="37"/>
      <c r="G28" s="38">
        <f>SUM(G21:G27)</f>
        <v>881857.7</v>
      </c>
      <c r="H28" s="38">
        <f>SUM(H21:H27)</f>
        <v>624145.45000000007</v>
      </c>
      <c r="I28" s="37"/>
    </row>
    <row r="29" spans="1:13" ht="25.5" customHeight="1" x14ac:dyDescent="0.25">
      <c r="A29" s="127">
        <v>3</v>
      </c>
      <c r="B29" s="121" t="s">
        <v>268</v>
      </c>
      <c r="C29" s="45" t="s">
        <v>20</v>
      </c>
      <c r="D29" s="46" t="s">
        <v>311</v>
      </c>
      <c r="E29" s="46">
        <v>1</v>
      </c>
      <c r="F29" s="46">
        <v>2002</v>
      </c>
      <c r="G29" s="46">
        <v>50840</v>
      </c>
      <c r="H29" s="46"/>
      <c r="I29" s="47">
        <v>10514005</v>
      </c>
    </row>
    <row r="30" spans="1:13" ht="19.5" customHeight="1" x14ac:dyDescent="0.25">
      <c r="A30" s="128"/>
      <c r="B30" s="130"/>
      <c r="C30" s="45" t="s">
        <v>21</v>
      </c>
      <c r="D30" s="46" t="s">
        <v>312</v>
      </c>
      <c r="E30" s="46">
        <v>1</v>
      </c>
      <c r="F30" s="46">
        <v>2003</v>
      </c>
      <c r="G30" s="46">
        <v>37436</v>
      </c>
      <c r="H30" s="46"/>
      <c r="I30" s="47">
        <v>10514006</v>
      </c>
    </row>
    <row r="31" spans="1:13" ht="24.75" customHeight="1" x14ac:dyDescent="0.25">
      <c r="A31" s="128"/>
      <c r="B31" s="130"/>
      <c r="C31" s="45" t="s">
        <v>22</v>
      </c>
      <c r="D31" s="48" t="s">
        <v>23</v>
      </c>
      <c r="E31" s="46">
        <v>1</v>
      </c>
      <c r="F31" s="46">
        <v>1994</v>
      </c>
      <c r="G31" s="46">
        <v>21690</v>
      </c>
      <c r="H31" s="49"/>
      <c r="I31" s="47">
        <v>10514003</v>
      </c>
    </row>
    <row r="32" spans="1:13" ht="54" customHeight="1" x14ac:dyDescent="0.25">
      <c r="A32" s="128"/>
      <c r="B32" s="122"/>
      <c r="C32" s="45" t="s">
        <v>313</v>
      </c>
      <c r="D32" s="45" t="s">
        <v>269</v>
      </c>
      <c r="E32" s="46">
        <v>1</v>
      </c>
      <c r="F32" s="46">
        <v>2017</v>
      </c>
      <c r="G32" s="46">
        <v>147657</v>
      </c>
      <c r="H32" s="46">
        <v>123010</v>
      </c>
      <c r="I32" s="50">
        <v>10514009</v>
      </c>
    </row>
    <row r="33" spans="1:14" s="13" customFormat="1" ht="18.75" customHeight="1" x14ac:dyDescent="0.25">
      <c r="A33" s="129"/>
      <c r="B33" s="51" t="s">
        <v>18</v>
      </c>
      <c r="C33" s="36"/>
      <c r="D33" s="52"/>
      <c r="E33" s="52">
        <f>SUM(E29:E32)</f>
        <v>4</v>
      </c>
      <c r="F33" s="52"/>
      <c r="G33" s="53">
        <f>SUM(G29:G32)</f>
        <v>257623</v>
      </c>
      <c r="H33" s="54">
        <v>1123010</v>
      </c>
      <c r="I33" s="52"/>
    </row>
    <row r="34" spans="1:14" s="13" customFormat="1" ht="18.75" customHeight="1" x14ac:dyDescent="0.25">
      <c r="A34" s="55"/>
      <c r="B34" s="121" t="s">
        <v>254</v>
      </c>
      <c r="C34" s="56" t="s">
        <v>24</v>
      </c>
      <c r="D34" s="57" t="s">
        <v>25</v>
      </c>
      <c r="E34" s="58">
        <v>1</v>
      </c>
      <c r="F34" s="47">
        <v>2002</v>
      </c>
      <c r="G34" s="59">
        <v>29926</v>
      </c>
      <c r="H34" s="59">
        <v>2720</v>
      </c>
      <c r="I34" s="47">
        <v>101500001</v>
      </c>
      <c r="M34" s="21"/>
      <c r="N34" s="21"/>
    </row>
    <row r="35" spans="1:14" ht="18.75" customHeight="1" x14ac:dyDescent="0.25">
      <c r="A35" s="137">
        <v>4</v>
      </c>
      <c r="B35" s="134"/>
      <c r="C35" s="56" t="s">
        <v>314</v>
      </c>
      <c r="D35" s="57" t="s">
        <v>315</v>
      </c>
      <c r="E35" s="58">
        <v>1</v>
      </c>
      <c r="F35" s="47">
        <v>2014</v>
      </c>
      <c r="G35" s="59">
        <v>150197</v>
      </c>
      <c r="H35" s="59">
        <f>G35-15019.7</f>
        <v>135177.29999999999</v>
      </c>
      <c r="I35" s="47">
        <v>101500004</v>
      </c>
    </row>
    <row r="36" spans="1:14" x14ac:dyDescent="0.25">
      <c r="A36" s="137"/>
      <c r="B36" s="134"/>
      <c r="C36" s="138" t="s">
        <v>26</v>
      </c>
      <c r="D36" s="114" t="s">
        <v>188</v>
      </c>
      <c r="E36" s="116">
        <v>1</v>
      </c>
      <c r="F36" s="112">
        <v>2011</v>
      </c>
      <c r="G36" s="117">
        <v>4500</v>
      </c>
      <c r="H36" s="117">
        <f>G36-4353</f>
        <v>147</v>
      </c>
      <c r="I36" s="112">
        <v>101500008</v>
      </c>
    </row>
    <row r="37" spans="1:14" ht="11.25" customHeight="1" x14ac:dyDescent="0.25">
      <c r="A37" s="137"/>
      <c r="B37" s="135"/>
      <c r="C37" s="139"/>
      <c r="D37" s="115"/>
      <c r="E37" s="113"/>
      <c r="F37" s="113"/>
      <c r="G37" s="113"/>
      <c r="H37" s="113"/>
      <c r="I37" s="113"/>
    </row>
    <row r="38" spans="1:14" ht="21" customHeight="1" x14ac:dyDescent="0.25">
      <c r="A38" s="137"/>
      <c r="B38" s="121" t="s">
        <v>189</v>
      </c>
      <c r="C38" s="56" t="s">
        <v>27</v>
      </c>
      <c r="D38" s="57" t="s">
        <v>28</v>
      </c>
      <c r="E38" s="58">
        <v>1</v>
      </c>
      <c r="F38" s="47">
        <v>1993</v>
      </c>
      <c r="G38" s="59">
        <v>9615</v>
      </c>
      <c r="H38" s="59">
        <v>874</v>
      </c>
      <c r="I38" s="47">
        <v>101500001</v>
      </c>
    </row>
    <row r="39" spans="1:14" ht="99" customHeight="1" x14ac:dyDescent="0.25">
      <c r="A39" s="137"/>
      <c r="B39" s="122"/>
      <c r="C39" s="56" t="s">
        <v>29</v>
      </c>
      <c r="D39" s="57" t="s">
        <v>30</v>
      </c>
      <c r="E39" s="58">
        <v>1</v>
      </c>
      <c r="F39" s="57">
        <v>1992</v>
      </c>
      <c r="G39" s="59">
        <v>11429</v>
      </c>
      <c r="H39" s="59">
        <v>1039</v>
      </c>
      <c r="I39" s="47">
        <v>101500002</v>
      </c>
    </row>
    <row r="40" spans="1:14" s="13" customFormat="1" x14ac:dyDescent="0.25">
      <c r="A40" s="124"/>
      <c r="B40" s="35" t="s">
        <v>18</v>
      </c>
      <c r="C40" s="36"/>
      <c r="D40" s="37"/>
      <c r="E40" s="60">
        <f>SUM(E34:E39)</f>
        <v>5</v>
      </c>
      <c r="F40" s="37"/>
      <c r="G40" s="61">
        <f>SUM(G34:G39)</f>
        <v>205667</v>
      </c>
      <c r="H40" s="61">
        <f>SUM(H34:H39)</f>
        <v>139957.29999999999</v>
      </c>
      <c r="I40" s="37"/>
    </row>
    <row r="41" spans="1:14" ht="45" customHeight="1" x14ac:dyDescent="0.25">
      <c r="A41" s="123">
        <v>5</v>
      </c>
      <c r="B41" s="118" t="s">
        <v>255</v>
      </c>
      <c r="C41" s="62" t="s">
        <v>31</v>
      </c>
      <c r="D41" s="62" t="s">
        <v>32</v>
      </c>
      <c r="E41" s="62">
        <v>1</v>
      </c>
      <c r="F41" s="62">
        <v>2002</v>
      </c>
      <c r="G41" s="63">
        <v>118830</v>
      </c>
      <c r="H41" s="63">
        <v>0</v>
      </c>
      <c r="I41" s="62">
        <v>101500009</v>
      </c>
    </row>
    <row r="42" spans="1:14" ht="45" customHeight="1" x14ac:dyDescent="0.25">
      <c r="A42" s="137"/>
      <c r="B42" s="119"/>
      <c r="C42" s="62" t="s">
        <v>33</v>
      </c>
      <c r="D42" s="62" t="s">
        <v>34</v>
      </c>
      <c r="E42" s="62">
        <v>1</v>
      </c>
      <c r="F42" s="62">
        <v>2003</v>
      </c>
      <c r="G42" s="63">
        <v>31667</v>
      </c>
      <c r="H42" s="63">
        <v>0</v>
      </c>
      <c r="I42" s="62">
        <v>101500011</v>
      </c>
    </row>
    <row r="43" spans="1:14" x14ac:dyDescent="0.25">
      <c r="A43" s="137"/>
      <c r="B43" s="120"/>
      <c r="C43" s="62" t="s">
        <v>316</v>
      </c>
      <c r="D43" s="62"/>
      <c r="E43" s="62">
        <v>1</v>
      </c>
      <c r="F43" s="62">
        <v>2020</v>
      </c>
      <c r="G43" s="63">
        <v>39850</v>
      </c>
      <c r="H43" s="63">
        <v>35105.949999999997</v>
      </c>
      <c r="I43" s="62">
        <v>101500012</v>
      </c>
    </row>
    <row r="44" spans="1:14" x14ac:dyDescent="0.25">
      <c r="A44" s="137"/>
      <c r="B44" s="35" t="s">
        <v>18</v>
      </c>
      <c r="C44" s="62"/>
      <c r="D44" s="62"/>
      <c r="E44" s="62">
        <f>SUM(E41:E43)</f>
        <v>3</v>
      </c>
      <c r="F44" s="62"/>
      <c r="G44" s="61">
        <f>SUM(G41:G43)</f>
        <v>190347</v>
      </c>
      <c r="H44" s="61">
        <v>35105.949999999997</v>
      </c>
      <c r="I44" s="62"/>
    </row>
    <row r="45" spans="1:14" s="13" customFormat="1" ht="123" customHeight="1" x14ac:dyDescent="0.25">
      <c r="A45" s="123">
        <v>6</v>
      </c>
      <c r="B45" s="64" t="s">
        <v>251</v>
      </c>
      <c r="C45" s="56" t="s">
        <v>35</v>
      </c>
      <c r="D45" s="62" t="s">
        <v>36</v>
      </c>
      <c r="E45" s="62">
        <v>1</v>
      </c>
      <c r="F45" s="47">
        <v>2006</v>
      </c>
      <c r="G45" s="65">
        <v>29337</v>
      </c>
      <c r="H45" s="65">
        <v>0</v>
      </c>
      <c r="I45" s="47">
        <v>101500001</v>
      </c>
    </row>
    <row r="46" spans="1:14" s="13" customFormat="1" ht="24.75" customHeight="1" x14ac:dyDescent="0.25">
      <c r="A46" s="124"/>
      <c r="B46" s="35" t="s">
        <v>18</v>
      </c>
      <c r="C46" s="66"/>
      <c r="D46" s="62"/>
      <c r="E46" s="62">
        <v>1</v>
      </c>
      <c r="F46" s="62"/>
      <c r="G46" s="38">
        <v>29337</v>
      </c>
      <c r="H46" s="63"/>
      <c r="I46" s="62"/>
    </row>
    <row r="47" spans="1:14" x14ac:dyDescent="0.25">
      <c r="A47" s="125">
        <v>7</v>
      </c>
      <c r="B47" s="136" t="s">
        <v>37</v>
      </c>
      <c r="C47" s="67" t="s">
        <v>175</v>
      </c>
      <c r="D47" s="68" t="s">
        <v>38</v>
      </c>
      <c r="E47" s="68">
        <v>1</v>
      </c>
      <c r="F47" s="69">
        <v>1992</v>
      </c>
      <c r="G47" s="70">
        <v>23635</v>
      </c>
      <c r="H47" s="70">
        <v>0</v>
      </c>
      <c r="I47" s="69">
        <v>79</v>
      </c>
    </row>
    <row r="48" spans="1:14" s="13" customFormat="1" x14ac:dyDescent="0.25">
      <c r="A48" s="125"/>
      <c r="B48" s="136"/>
      <c r="C48" s="67" t="s">
        <v>175</v>
      </c>
      <c r="D48" s="68" t="s">
        <v>39</v>
      </c>
      <c r="E48" s="68">
        <v>1</v>
      </c>
      <c r="F48" s="69">
        <v>1982</v>
      </c>
      <c r="G48" s="70">
        <v>24000</v>
      </c>
      <c r="H48" s="70">
        <v>0</v>
      </c>
      <c r="I48" s="69">
        <v>80</v>
      </c>
    </row>
    <row r="49" spans="1:9" ht="26.25" customHeight="1" x14ac:dyDescent="0.25">
      <c r="A49" s="125"/>
      <c r="B49" s="136"/>
      <c r="C49" s="67" t="s">
        <v>176</v>
      </c>
      <c r="D49" s="68" t="s">
        <v>40</v>
      </c>
      <c r="E49" s="68">
        <v>1</v>
      </c>
      <c r="F49" s="69">
        <v>1991</v>
      </c>
      <c r="G49" s="68">
        <v>44198.23</v>
      </c>
      <c r="H49" s="70">
        <v>11060.31</v>
      </c>
      <c r="I49" s="69">
        <v>81</v>
      </c>
    </row>
    <row r="50" spans="1:9" x14ac:dyDescent="0.25">
      <c r="A50" s="125"/>
      <c r="B50" s="136"/>
      <c r="C50" s="67" t="s">
        <v>177</v>
      </c>
      <c r="D50" s="68" t="s">
        <v>41</v>
      </c>
      <c r="E50" s="68">
        <v>1</v>
      </c>
      <c r="F50" s="69">
        <v>1990</v>
      </c>
      <c r="G50" s="68">
        <v>19993.150000000001</v>
      </c>
      <c r="H50" s="70">
        <v>0</v>
      </c>
      <c r="I50" s="69">
        <v>82</v>
      </c>
    </row>
    <row r="51" spans="1:9" x14ac:dyDescent="0.25">
      <c r="A51" s="125"/>
      <c r="B51" s="136"/>
      <c r="C51" s="67" t="s">
        <v>178</v>
      </c>
      <c r="D51" s="68" t="s">
        <v>42</v>
      </c>
      <c r="E51" s="68">
        <v>1</v>
      </c>
      <c r="F51" s="69">
        <v>1982</v>
      </c>
      <c r="G51" s="70">
        <v>1575</v>
      </c>
      <c r="H51" s="70">
        <v>0</v>
      </c>
      <c r="I51" s="69">
        <v>83</v>
      </c>
    </row>
    <row r="52" spans="1:9" x14ac:dyDescent="0.25">
      <c r="A52" s="125"/>
      <c r="B52" s="136"/>
      <c r="C52" s="67" t="s">
        <v>179</v>
      </c>
      <c r="D52" s="68" t="s">
        <v>43</v>
      </c>
      <c r="E52" s="68">
        <v>1</v>
      </c>
      <c r="F52" s="69">
        <v>2006</v>
      </c>
      <c r="G52" s="70">
        <v>39430</v>
      </c>
      <c r="H52" s="70">
        <v>0</v>
      </c>
      <c r="I52" s="69">
        <v>84</v>
      </c>
    </row>
    <row r="53" spans="1:9" x14ac:dyDescent="0.25">
      <c r="A53" s="125"/>
      <c r="B53" s="136"/>
      <c r="C53" s="67" t="s">
        <v>44</v>
      </c>
      <c r="D53" s="68" t="s">
        <v>45</v>
      </c>
      <c r="E53" s="68">
        <v>1</v>
      </c>
      <c r="F53" s="69">
        <v>1983</v>
      </c>
      <c r="G53" s="68">
        <v>833.33</v>
      </c>
      <c r="H53" s="70">
        <v>0</v>
      </c>
      <c r="I53" s="69">
        <v>85</v>
      </c>
    </row>
    <row r="54" spans="1:9" x14ac:dyDescent="0.25">
      <c r="A54" s="125"/>
      <c r="B54" s="136"/>
      <c r="C54" s="67" t="s">
        <v>180</v>
      </c>
      <c r="D54" s="68" t="s">
        <v>46</v>
      </c>
      <c r="E54" s="68">
        <v>1</v>
      </c>
      <c r="F54" s="69">
        <v>1984</v>
      </c>
      <c r="G54" s="68">
        <v>1226.67</v>
      </c>
      <c r="H54" s="70">
        <v>0</v>
      </c>
      <c r="I54" s="69">
        <v>86</v>
      </c>
    </row>
    <row r="55" spans="1:9" x14ac:dyDescent="0.25">
      <c r="A55" s="125"/>
      <c r="B55" s="136"/>
      <c r="C55" s="67" t="s">
        <v>181</v>
      </c>
      <c r="D55" s="68" t="s">
        <v>47</v>
      </c>
      <c r="E55" s="68">
        <v>1</v>
      </c>
      <c r="F55" s="69">
        <v>1988</v>
      </c>
      <c r="G55" s="68">
        <v>12904.71</v>
      </c>
      <c r="H55" s="70">
        <v>0</v>
      </c>
      <c r="I55" s="69">
        <v>87</v>
      </c>
    </row>
    <row r="56" spans="1:9" x14ac:dyDescent="0.25">
      <c r="A56" s="125"/>
      <c r="B56" s="136"/>
      <c r="C56" s="67" t="s">
        <v>48</v>
      </c>
      <c r="D56" s="68" t="s">
        <v>49</v>
      </c>
      <c r="E56" s="68">
        <v>1</v>
      </c>
      <c r="F56" s="69">
        <v>1983</v>
      </c>
      <c r="G56" s="70">
        <v>13786</v>
      </c>
      <c r="H56" s="70">
        <v>6296.95</v>
      </c>
      <c r="I56" s="69">
        <v>178</v>
      </c>
    </row>
    <row r="57" spans="1:9" x14ac:dyDescent="0.25">
      <c r="A57" s="125"/>
      <c r="B57" s="136"/>
      <c r="C57" s="67" t="s">
        <v>50</v>
      </c>
      <c r="D57" s="68" t="s">
        <v>51</v>
      </c>
      <c r="E57" s="68">
        <v>1</v>
      </c>
      <c r="F57" s="69">
        <v>1978</v>
      </c>
      <c r="G57" s="70">
        <v>135859</v>
      </c>
      <c r="H57" s="70">
        <v>0</v>
      </c>
      <c r="I57" s="69">
        <v>501</v>
      </c>
    </row>
    <row r="58" spans="1:9" ht="25.5" x14ac:dyDescent="0.25">
      <c r="A58" s="125"/>
      <c r="B58" s="136"/>
      <c r="C58" s="71" t="s">
        <v>317</v>
      </c>
      <c r="D58" s="68" t="s">
        <v>131</v>
      </c>
      <c r="E58" s="68">
        <v>1</v>
      </c>
      <c r="F58" s="69">
        <v>2004</v>
      </c>
      <c r="G58" s="72">
        <v>116679</v>
      </c>
      <c r="H58" s="70">
        <v>72247.5</v>
      </c>
      <c r="I58" s="69">
        <v>502</v>
      </c>
    </row>
    <row r="59" spans="1:9" ht="25.5" x14ac:dyDescent="0.25">
      <c r="A59" s="125"/>
      <c r="B59" s="73"/>
      <c r="C59" s="74" t="s">
        <v>318</v>
      </c>
      <c r="D59" s="68"/>
      <c r="E59" s="68">
        <v>1</v>
      </c>
      <c r="F59" s="69">
        <v>2016</v>
      </c>
      <c r="G59" s="72">
        <v>41250</v>
      </c>
      <c r="H59" s="70">
        <v>34359</v>
      </c>
      <c r="I59" s="69">
        <v>503</v>
      </c>
    </row>
    <row r="60" spans="1:9" x14ac:dyDescent="0.25">
      <c r="A60" s="125"/>
      <c r="B60" s="35" t="s">
        <v>18</v>
      </c>
      <c r="C60" s="37"/>
      <c r="D60" s="37"/>
      <c r="E60" s="37">
        <f>SUM(E47:E59)</f>
        <v>13</v>
      </c>
      <c r="F60" s="37"/>
      <c r="G60" s="38">
        <f>SUM(G47:G59)</f>
        <v>475370.08999999997</v>
      </c>
      <c r="H60" s="38">
        <f>SUM(H47:H59)</f>
        <v>123963.76</v>
      </c>
      <c r="I60" s="37"/>
    </row>
    <row r="61" spans="1:9" x14ac:dyDescent="0.25">
      <c r="A61" s="123">
        <v>8</v>
      </c>
      <c r="B61" s="121" t="s">
        <v>52</v>
      </c>
      <c r="C61" s="62" t="s">
        <v>53</v>
      </c>
      <c r="D61" s="47" t="s">
        <v>54</v>
      </c>
      <c r="E61" s="47">
        <v>1</v>
      </c>
      <c r="F61" s="47">
        <v>1984</v>
      </c>
      <c r="G61" s="47">
        <v>2100</v>
      </c>
      <c r="H61" s="47"/>
      <c r="I61" s="47">
        <v>10524002</v>
      </c>
    </row>
    <row r="62" spans="1:9" s="13" customFormat="1" x14ac:dyDescent="0.25">
      <c r="A62" s="137"/>
      <c r="B62" s="130"/>
      <c r="C62" s="62" t="s">
        <v>55</v>
      </c>
      <c r="D62" s="47" t="s">
        <v>56</v>
      </c>
      <c r="E62" s="47">
        <v>1</v>
      </c>
      <c r="F62" s="47">
        <v>1986</v>
      </c>
      <c r="G62" s="47">
        <v>1500</v>
      </c>
      <c r="H62" s="47"/>
      <c r="I62" s="47">
        <v>10524003</v>
      </c>
    </row>
    <row r="63" spans="1:9" ht="20.25" customHeight="1" x14ac:dyDescent="0.25">
      <c r="A63" s="137"/>
      <c r="B63" s="130"/>
      <c r="C63" s="62" t="s">
        <v>319</v>
      </c>
      <c r="D63" s="47" t="s">
        <v>57</v>
      </c>
      <c r="E63" s="47">
        <v>1</v>
      </c>
      <c r="F63" s="47">
        <v>1999</v>
      </c>
      <c r="G63" s="47">
        <f>15416+27800</f>
        <v>43216</v>
      </c>
      <c r="H63" s="47">
        <v>10277</v>
      </c>
      <c r="I63" s="47">
        <v>10524010</v>
      </c>
    </row>
    <row r="64" spans="1:9" x14ac:dyDescent="0.25">
      <c r="A64" s="137"/>
      <c r="B64" s="130"/>
      <c r="C64" s="62" t="s">
        <v>55</v>
      </c>
      <c r="D64" s="47" t="s">
        <v>58</v>
      </c>
      <c r="E64" s="47">
        <v>1</v>
      </c>
      <c r="F64" s="47">
        <v>1983</v>
      </c>
      <c r="G64" s="47">
        <v>1810</v>
      </c>
      <c r="H64" s="47"/>
      <c r="I64" s="47">
        <v>10524007</v>
      </c>
    </row>
    <row r="65" spans="1:9" x14ac:dyDescent="0.25">
      <c r="A65" s="137"/>
      <c r="B65" s="130"/>
      <c r="C65" s="62" t="s">
        <v>59</v>
      </c>
      <c r="D65" s="47" t="s">
        <v>60</v>
      </c>
      <c r="E65" s="47">
        <v>1</v>
      </c>
      <c r="F65" s="47">
        <v>1991</v>
      </c>
      <c r="G65" s="47">
        <v>18294</v>
      </c>
      <c r="H65" s="47"/>
      <c r="I65" s="47">
        <v>10524008</v>
      </c>
    </row>
    <row r="66" spans="1:9" x14ac:dyDescent="0.25">
      <c r="A66" s="137"/>
      <c r="B66" s="130"/>
      <c r="C66" s="62" t="s">
        <v>61</v>
      </c>
      <c r="D66" s="47" t="s">
        <v>62</v>
      </c>
      <c r="E66" s="47">
        <v>1</v>
      </c>
      <c r="F66" s="47">
        <v>1989</v>
      </c>
      <c r="G66" s="47">
        <v>12800</v>
      </c>
      <c r="H66" s="47"/>
      <c r="I66" s="47">
        <v>10524009</v>
      </c>
    </row>
    <row r="67" spans="1:9" x14ac:dyDescent="0.25">
      <c r="A67" s="137"/>
      <c r="B67" s="130"/>
      <c r="C67" s="62" t="s">
        <v>63</v>
      </c>
      <c r="D67" s="47" t="s">
        <v>64</v>
      </c>
      <c r="E67" s="47">
        <v>1</v>
      </c>
      <c r="F67" s="47">
        <v>1995</v>
      </c>
      <c r="G67" s="47">
        <f>90833+74432</f>
        <v>165265</v>
      </c>
      <c r="H67" s="47">
        <v>62021</v>
      </c>
      <c r="I67" s="47">
        <v>10524005</v>
      </c>
    </row>
    <row r="68" spans="1:9" x14ac:dyDescent="0.25">
      <c r="A68" s="137"/>
      <c r="B68" s="130"/>
      <c r="C68" s="62" t="s">
        <v>65</v>
      </c>
      <c r="D68" s="47" t="s">
        <v>260</v>
      </c>
      <c r="E68" s="47">
        <v>1</v>
      </c>
      <c r="F68" s="47">
        <v>1990</v>
      </c>
      <c r="G68" s="47">
        <v>1503</v>
      </c>
      <c r="H68" s="47"/>
      <c r="I68" s="47">
        <v>10524015</v>
      </c>
    </row>
    <row r="69" spans="1:9" x14ac:dyDescent="0.25">
      <c r="A69" s="137"/>
      <c r="B69" s="130"/>
      <c r="C69" s="75" t="s">
        <v>157</v>
      </c>
      <c r="D69" s="47" t="s">
        <v>158</v>
      </c>
      <c r="E69" s="47">
        <v>1</v>
      </c>
      <c r="F69" s="47">
        <v>1980</v>
      </c>
      <c r="G69" s="47">
        <v>52284</v>
      </c>
      <c r="H69" s="47"/>
      <c r="I69" s="47">
        <v>10581180</v>
      </c>
    </row>
    <row r="70" spans="1:9" x14ac:dyDescent="0.25">
      <c r="A70" s="137"/>
      <c r="B70" s="130"/>
      <c r="C70" s="75" t="s">
        <v>159</v>
      </c>
      <c r="D70" s="47" t="s">
        <v>156</v>
      </c>
      <c r="E70" s="47">
        <v>1</v>
      </c>
      <c r="F70" s="47">
        <v>1986</v>
      </c>
      <c r="G70" s="47">
        <v>13953</v>
      </c>
      <c r="H70" s="47"/>
      <c r="I70" s="47">
        <v>10581181</v>
      </c>
    </row>
    <row r="71" spans="1:9" x14ac:dyDescent="0.25">
      <c r="A71" s="137"/>
      <c r="B71" s="130"/>
      <c r="C71" s="62" t="s">
        <v>66</v>
      </c>
      <c r="D71" s="47" t="s">
        <v>67</v>
      </c>
      <c r="E71" s="47">
        <v>1</v>
      </c>
      <c r="F71" s="47">
        <v>1996</v>
      </c>
      <c r="G71" s="47">
        <v>18520</v>
      </c>
      <c r="H71" s="47"/>
      <c r="I71" s="47">
        <v>10524006</v>
      </c>
    </row>
    <row r="72" spans="1:9" x14ac:dyDescent="0.25">
      <c r="A72" s="137"/>
      <c r="B72" s="130"/>
      <c r="C72" s="62" t="s">
        <v>68</v>
      </c>
      <c r="D72" s="47" t="s">
        <v>69</v>
      </c>
      <c r="E72" s="47">
        <v>1</v>
      </c>
      <c r="F72" s="47">
        <v>1999</v>
      </c>
      <c r="G72" s="47">
        <v>28000</v>
      </c>
      <c r="H72" s="47"/>
      <c r="I72" s="47">
        <v>10524014</v>
      </c>
    </row>
    <row r="73" spans="1:9" x14ac:dyDescent="0.25">
      <c r="A73" s="137"/>
      <c r="B73" s="130"/>
      <c r="C73" s="62" t="s">
        <v>70</v>
      </c>
      <c r="D73" s="47" t="s">
        <v>71</v>
      </c>
      <c r="E73" s="47">
        <v>1</v>
      </c>
      <c r="F73" s="47">
        <v>1986</v>
      </c>
      <c r="G73" s="47">
        <v>2400</v>
      </c>
      <c r="H73" s="47"/>
      <c r="I73" s="47">
        <v>10524013</v>
      </c>
    </row>
    <row r="74" spans="1:9" x14ac:dyDescent="0.25">
      <c r="A74" s="137"/>
      <c r="B74" s="130"/>
      <c r="C74" s="62" t="s">
        <v>72</v>
      </c>
      <c r="D74" s="47" t="s">
        <v>73</v>
      </c>
      <c r="E74" s="47">
        <v>1</v>
      </c>
      <c r="F74" s="47">
        <v>2000</v>
      </c>
      <c r="G74" s="47">
        <v>37000</v>
      </c>
      <c r="H74" s="47"/>
      <c r="I74" s="47">
        <v>10524016</v>
      </c>
    </row>
    <row r="75" spans="1:9" x14ac:dyDescent="0.25">
      <c r="A75" s="137"/>
      <c r="B75" s="130"/>
      <c r="C75" s="62" t="s">
        <v>74</v>
      </c>
      <c r="D75" s="47" t="s">
        <v>75</v>
      </c>
      <c r="E75" s="47">
        <v>1</v>
      </c>
      <c r="F75" s="47">
        <v>2002</v>
      </c>
      <c r="G75" s="47">
        <v>15242</v>
      </c>
      <c r="H75" s="47">
        <v>621</v>
      </c>
      <c r="I75" s="47">
        <v>10524019</v>
      </c>
    </row>
    <row r="76" spans="1:9" x14ac:dyDescent="0.25">
      <c r="A76" s="137"/>
      <c r="B76" s="130"/>
      <c r="C76" s="62" t="s">
        <v>76</v>
      </c>
      <c r="D76" s="47" t="s">
        <v>77</v>
      </c>
      <c r="E76" s="47">
        <v>1</v>
      </c>
      <c r="F76" s="47">
        <v>2003</v>
      </c>
      <c r="G76" s="47">
        <v>31662</v>
      </c>
      <c r="H76" s="47"/>
      <c r="I76" s="47">
        <v>10524017</v>
      </c>
    </row>
    <row r="77" spans="1:9" x14ac:dyDescent="0.25">
      <c r="A77" s="137"/>
      <c r="B77" s="130"/>
      <c r="C77" s="62" t="s">
        <v>78</v>
      </c>
      <c r="D77" s="47" t="s">
        <v>79</v>
      </c>
      <c r="E77" s="47">
        <v>1</v>
      </c>
      <c r="F77" s="47">
        <v>2001</v>
      </c>
      <c r="G77" s="47">
        <v>42000</v>
      </c>
      <c r="H77" s="47"/>
      <c r="I77" s="47">
        <v>10524018</v>
      </c>
    </row>
    <row r="78" spans="1:9" x14ac:dyDescent="0.25">
      <c r="A78" s="137"/>
      <c r="B78" s="130"/>
      <c r="C78" s="62" t="s">
        <v>80</v>
      </c>
      <c r="D78" s="47" t="s">
        <v>81</v>
      </c>
      <c r="E78" s="47">
        <v>1</v>
      </c>
      <c r="F78" s="47">
        <v>1993</v>
      </c>
      <c r="G78" s="47">
        <v>16865</v>
      </c>
      <c r="H78" s="47"/>
      <c r="I78" s="47">
        <v>10524020</v>
      </c>
    </row>
    <row r="79" spans="1:9" x14ac:dyDescent="0.25">
      <c r="A79" s="137"/>
      <c r="B79" s="130"/>
      <c r="C79" s="62" t="s">
        <v>82</v>
      </c>
      <c r="D79" s="47" t="s">
        <v>83</v>
      </c>
      <c r="E79" s="47">
        <v>1</v>
      </c>
      <c r="F79" s="47">
        <v>1982</v>
      </c>
      <c r="G79" s="47">
        <v>4631</v>
      </c>
      <c r="H79" s="47"/>
      <c r="I79" s="47">
        <v>10524021</v>
      </c>
    </row>
    <row r="80" spans="1:9" x14ac:dyDescent="0.25">
      <c r="A80" s="137"/>
      <c r="B80" s="130"/>
      <c r="C80" s="62" t="s">
        <v>84</v>
      </c>
      <c r="D80" s="47" t="s">
        <v>85</v>
      </c>
      <c r="E80" s="47">
        <v>1</v>
      </c>
      <c r="F80" s="47">
        <v>1983</v>
      </c>
      <c r="G80" s="47">
        <v>1335</v>
      </c>
      <c r="H80" s="47"/>
      <c r="I80" s="47">
        <v>10500004</v>
      </c>
    </row>
    <row r="81" spans="1:9" x14ac:dyDescent="0.25">
      <c r="A81" s="137"/>
      <c r="B81" s="130"/>
      <c r="C81" s="62" t="s">
        <v>84</v>
      </c>
      <c r="D81" s="47" t="s">
        <v>86</v>
      </c>
      <c r="E81" s="47">
        <v>1</v>
      </c>
      <c r="F81" s="47">
        <v>1986</v>
      </c>
      <c r="G81" s="47">
        <v>1289</v>
      </c>
      <c r="H81" s="47"/>
      <c r="I81" s="47">
        <v>10500003</v>
      </c>
    </row>
    <row r="82" spans="1:9" x14ac:dyDescent="0.25">
      <c r="A82" s="137"/>
      <c r="B82" s="130"/>
      <c r="C82" s="62" t="s">
        <v>87</v>
      </c>
      <c r="D82" s="47" t="s">
        <v>88</v>
      </c>
      <c r="E82" s="47">
        <v>1</v>
      </c>
      <c r="F82" s="47">
        <v>1999</v>
      </c>
      <c r="G82" s="47">
        <v>430</v>
      </c>
      <c r="H82" s="47"/>
      <c r="I82" s="47">
        <v>10521001</v>
      </c>
    </row>
    <row r="83" spans="1:9" x14ac:dyDescent="0.25">
      <c r="A83" s="137"/>
      <c r="B83" s="130"/>
      <c r="C83" s="62" t="s">
        <v>89</v>
      </c>
      <c r="D83" s="47"/>
      <c r="E83" s="47">
        <v>1</v>
      </c>
      <c r="F83" s="47">
        <v>1997</v>
      </c>
      <c r="G83" s="47">
        <v>300</v>
      </c>
      <c r="H83" s="47"/>
      <c r="I83" s="47">
        <v>10522001</v>
      </c>
    </row>
    <row r="84" spans="1:9" x14ac:dyDescent="0.25">
      <c r="A84" s="137"/>
      <c r="B84" s="130"/>
      <c r="C84" s="62" t="s">
        <v>90</v>
      </c>
      <c r="D84" s="47"/>
      <c r="E84" s="47">
        <v>1</v>
      </c>
      <c r="F84" s="47">
        <v>1997</v>
      </c>
      <c r="G84" s="47">
        <v>286</v>
      </c>
      <c r="H84" s="47"/>
      <c r="I84" s="47">
        <v>10522002</v>
      </c>
    </row>
    <row r="85" spans="1:9" x14ac:dyDescent="0.25">
      <c r="A85" s="137"/>
      <c r="B85" s="130"/>
      <c r="C85" s="62" t="s">
        <v>91</v>
      </c>
      <c r="D85" s="47" t="s">
        <v>88</v>
      </c>
      <c r="E85" s="47">
        <v>1</v>
      </c>
      <c r="F85" s="47">
        <v>1999</v>
      </c>
      <c r="G85" s="47">
        <v>800</v>
      </c>
      <c r="H85" s="47"/>
      <c r="I85" s="47">
        <v>10524011</v>
      </c>
    </row>
    <row r="86" spans="1:9" x14ac:dyDescent="0.25">
      <c r="A86" s="137"/>
      <c r="B86" s="130"/>
      <c r="C86" s="62" t="s">
        <v>92</v>
      </c>
      <c r="D86" s="47"/>
      <c r="E86" s="47">
        <v>1</v>
      </c>
      <c r="F86" s="47">
        <v>1992</v>
      </c>
      <c r="G86" s="47">
        <v>10356</v>
      </c>
      <c r="H86" s="47"/>
      <c r="I86" s="47">
        <v>10514770</v>
      </c>
    </row>
    <row r="87" spans="1:9" x14ac:dyDescent="0.25">
      <c r="A87" s="137"/>
      <c r="B87" s="130"/>
      <c r="C87" s="62" t="s">
        <v>160</v>
      </c>
      <c r="D87" s="47" t="s">
        <v>161</v>
      </c>
      <c r="E87" s="47">
        <v>1</v>
      </c>
      <c r="F87" s="47">
        <v>1986</v>
      </c>
      <c r="G87" s="47">
        <v>8500</v>
      </c>
      <c r="H87" s="47"/>
      <c r="I87" s="47">
        <v>10571120</v>
      </c>
    </row>
    <row r="88" spans="1:9" x14ac:dyDescent="0.25">
      <c r="A88" s="137"/>
      <c r="B88" s="155"/>
      <c r="C88" s="62" t="s">
        <v>162</v>
      </c>
      <c r="D88" s="47" t="s">
        <v>132</v>
      </c>
      <c r="E88" s="47">
        <v>1</v>
      </c>
      <c r="F88" s="47">
        <v>2008</v>
      </c>
      <c r="G88" s="47">
        <v>462899</v>
      </c>
      <c r="H88" s="47">
        <v>21892</v>
      </c>
      <c r="I88" s="47">
        <v>10571127</v>
      </c>
    </row>
    <row r="89" spans="1:9" x14ac:dyDescent="0.25">
      <c r="A89" s="137"/>
      <c r="B89" s="76"/>
      <c r="C89" s="62" t="s">
        <v>259</v>
      </c>
      <c r="D89" s="47" t="s">
        <v>261</v>
      </c>
      <c r="E89" s="47">
        <v>1</v>
      </c>
      <c r="F89" s="47">
        <v>2004</v>
      </c>
      <c r="G89" s="47">
        <v>21958</v>
      </c>
      <c r="H89" s="47"/>
      <c r="I89" s="47">
        <v>10591244</v>
      </c>
    </row>
    <row r="90" spans="1:9" x14ac:dyDescent="0.25">
      <c r="A90" s="124"/>
      <c r="B90" s="35" t="s">
        <v>18</v>
      </c>
      <c r="C90" s="37"/>
      <c r="D90" s="37"/>
      <c r="E90" s="37">
        <f>SUM(E61:E89)</f>
        <v>29</v>
      </c>
      <c r="F90" s="37"/>
      <c r="G90" s="38">
        <f>SUM(G61:G89)</f>
        <v>1017198</v>
      </c>
      <c r="H90" s="38">
        <f>SUM(H61:H89)</f>
        <v>94811</v>
      </c>
      <c r="I90" s="37"/>
    </row>
    <row r="91" spans="1:9" x14ac:dyDescent="0.25">
      <c r="A91" s="123">
        <v>9</v>
      </c>
      <c r="B91" s="156" t="s">
        <v>253</v>
      </c>
      <c r="C91" s="30" t="s">
        <v>93</v>
      </c>
      <c r="D91" s="77" t="s">
        <v>94</v>
      </c>
      <c r="E91" s="31">
        <v>1</v>
      </c>
      <c r="F91" s="31">
        <v>1981</v>
      </c>
      <c r="G91" s="78">
        <v>503529.29</v>
      </c>
      <c r="H91" s="79">
        <v>62296.97</v>
      </c>
      <c r="I91" s="31">
        <v>721</v>
      </c>
    </row>
    <row r="92" spans="1:9" s="13" customFormat="1" x14ac:dyDescent="0.25">
      <c r="A92" s="137"/>
      <c r="B92" s="156"/>
      <c r="C92" s="30" t="s">
        <v>95</v>
      </c>
      <c r="D92" s="77" t="s">
        <v>96</v>
      </c>
      <c r="E92" s="31">
        <v>1</v>
      </c>
      <c r="F92" s="31">
        <v>1976</v>
      </c>
      <c r="G92" s="78">
        <v>100150.93</v>
      </c>
      <c r="H92" s="79">
        <v>93146.8</v>
      </c>
      <c r="I92" s="31">
        <v>724</v>
      </c>
    </row>
    <row r="93" spans="1:9" ht="18.75" customHeight="1" x14ac:dyDescent="0.25">
      <c r="A93" s="137"/>
      <c r="B93" s="156"/>
      <c r="C93" s="30" t="s">
        <v>97</v>
      </c>
      <c r="D93" s="77" t="s">
        <v>320</v>
      </c>
      <c r="E93" s="31">
        <v>1</v>
      </c>
      <c r="F93" s="31">
        <v>1999</v>
      </c>
      <c r="G93" s="78">
        <v>42990.17</v>
      </c>
      <c r="H93" s="79">
        <v>35507.26</v>
      </c>
      <c r="I93" s="31">
        <v>727</v>
      </c>
    </row>
    <row r="94" spans="1:9" x14ac:dyDescent="0.25">
      <c r="A94" s="137"/>
      <c r="B94" s="156"/>
      <c r="C94" s="30" t="s">
        <v>98</v>
      </c>
      <c r="D94" s="77" t="s">
        <v>321</v>
      </c>
      <c r="E94" s="31">
        <v>1</v>
      </c>
      <c r="F94" s="31">
        <v>1988</v>
      </c>
      <c r="G94" s="78">
        <v>159033.15</v>
      </c>
      <c r="H94" s="79">
        <v>31413</v>
      </c>
      <c r="I94" s="31">
        <v>728</v>
      </c>
    </row>
    <row r="95" spans="1:9" x14ac:dyDescent="0.25">
      <c r="A95" s="137"/>
      <c r="B95" s="156"/>
      <c r="C95" s="30" t="s">
        <v>99</v>
      </c>
      <c r="D95" s="77" t="s">
        <v>100</v>
      </c>
      <c r="E95" s="31">
        <v>1</v>
      </c>
      <c r="F95" s="31">
        <v>1985</v>
      </c>
      <c r="G95" s="78">
        <v>45997.32</v>
      </c>
      <c r="H95" s="79">
        <v>35532.29</v>
      </c>
      <c r="I95" s="31">
        <v>729</v>
      </c>
    </row>
    <row r="96" spans="1:9" x14ac:dyDescent="0.25">
      <c r="A96" s="137"/>
      <c r="B96" s="156"/>
      <c r="C96" s="30" t="s">
        <v>101</v>
      </c>
      <c r="D96" s="77" t="s">
        <v>102</v>
      </c>
      <c r="E96" s="31">
        <v>1</v>
      </c>
      <c r="F96" s="31">
        <v>1991</v>
      </c>
      <c r="G96" s="78">
        <v>540003.13</v>
      </c>
      <c r="H96" s="79">
        <v>39480.1</v>
      </c>
      <c r="I96" s="31">
        <v>730</v>
      </c>
    </row>
    <row r="97" spans="1:9" x14ac:dyDescent="0.25">
      <c r="A97" s="137"/>
      <c r="B97" s="156"/>
      <c r="C97" s="30" t="s">
        <v>103</v>
      </c>
      <c r="D97" s="80" t="s">
        <v>104</v>
      </c>
      <c r="E97" s="31">
        <v>1</v>
      </c>
      <c r="F97" s="31">
        <v>1974</v>
      </c>
      <c r="G97" s="78">
        <v>35288.800000000003</v>
      </c>
      <c r="H97" s="78">
        <v>31555.62</v>
      </c>
      <c r="I97" s="31">
        <v>734</v>
      </c>
    </row>
    <row r="98" spans="1:9" x14ac:dyDescent="0.25">
      <c r="A98" s="137"/>
      <c r="B98" s="156"/>
      <c r="C98" s="30" t="s">
        <v>105</v>
      </c>
      <c r="D98" s="80" t="s">
        <v>106</v>
      </c>
      <c r="E98" s="31">
        <v>1</v>
      </c>
      <c r="F98" s="31">
        <v>1994</v>
      </c>
      <c r="G98" s="78">
        <v>40300.19</v>
      </c>
      <c r="H98" s="78">
        <v>36158.1</v>
      </c>
      <c r="I98" s="31">
        <v>733</v>
      </c>
    </row>
    <row r="99" spans="1:9" x14ac:dyDescent="0.25">
      <c r="A99" s="137"/>
      <c r="B99" s="156"/>
      <c r="C99" s="30" t="s">
        <v>107</v>
      </c>
      <c r="D99" s="81" t="s">
        <v>108</v>
      </c>
      <c r="E99" s="31">
        <v>1</v>
      </c>
      <c r="F99" s="31">
        <v>2000</v>
      </c>
      <c r="G99" s="78">
        <v>464543.1</v>
      </c>
      <c r="H99" s="78">
        <v>31867</v>
      </c>
      <c r="I99" s="31">
        <v>1453</v>
      </c>
    </row>
    <row r="100" spans="1:9" x14ac:dyDescent="0.25">
      <c r="A100" s="124"/>
      <c r="B100" s="35" t="s">
        <v>18</v>
      </c>
      <c r="C100" s="37"/>
      <c r="D100" s="37"/>
      <c r="E100" s="37">
        <v>9</v>
      </c>
      <c r="F100" s="37"/>
      <c r="G100" s="38">
        <v>1931836.08</v>
      </c>
      <c r="H100" s="38">
        <f>SUM(H91:H99)</f>
        <v>396957.14</v>
      </c>
      <c r="I100" s="37"/>
    </row>
    <row r="101" spans="1:9" x14ac:dyDescent="0.25">
      <c r="A101" s="82">
        <v>10</v>
      </c>
      <c r="B101" s="112" t="s">
        <v>256</v>
      </c>
      <c r="C101" s="158" t="s">
        <v>190</v>
      </c>
      <c r="D101" s="112" t="s">
        <v>191</v>
      </c>
      <c r="E101" s="112">
        <v>1</v>
      </c>
      <c r="F101" s="112">
        <v>2006</v>
      </c>
      <c r="G101" s="145">
        <v>101718</v>
      </c>
      <c r="H101" s="145">
        <v>73745</v>
      </c>
      <c r="I101" s="112">
        <v>101510001</v>
      </c>
    </row>
    <row r="102" spans="1:9" x14ac:dyDescent="0.25">
      <c r="A102" s="82"/>
      <c r="B102" s="157"/>
      <c r="C102" s="159"/>
      <c r="D102" s="144"/>
      <c r="E102" s="144"/>
      <c r="F102" s="144"/>
      <c r="G102" s="146"/>
      <c r="H102" s="146"/>
      <c r="I102" s="144"/>
    </row>
    <row r="103" spans="1:9" ht="27" customHeight="1" x14ac:dyDescent="0.25">
      <c r="A103" s="82"/>
      <c r="B103" s="35" t="s">
        <v>18</v>
      </c>
      <c r="C103" s="36"/>
      <c r="D103" s="37"/>
      <c r="E103" s="37">
        <v>1</v>
      </c>
      <c r="F103" s="37"/>
      <c r="G103" s="38">
        <v>101718</v>
      </c>
      <c r="H103" s="38">
        <v>73745</v>
      </c>
      <c r="I103" s="37"/>
    </row>
    <row r="104" spans="1:9" x14ac:dyDescent="0.25">
      <c r="A104" s="127">
        <v>11</v>
      </c>
      <c r="B104" s="160" t="s">
        <v>109</v>
      </c>
      <c r="C104" s="83" t="s">
        <v>110</v>
      </c>
      <c r="D104" s="84" t="s">
        <v>111</v>
      </c>
      <c r="E104" s="85">
        <v>1</v>
      </c>
      <c r="F104" s="85">
        <v>2007</v>
      </c>
      <c r="G104" s="86">
        <v>22166.67</v>
      </c>
      <c r="H104" s="87">
        <v>0</v>
      </c>
      <c r="I104" s="85">
        <v>15</v>
      </c>
    </row>
    <row r="105" spans="1:9" s="13" customFormat="1" x14ac:dyDescent="0.25">
      <c r="A105" s="128"/>
      <c r="B105" s="161"/>
      <c r="C105" s="83" t="s">
        <v>192</v>
      </c>
      <c r="D105" s="84" t="s">
        <v>193</v>
      </c>
      <c r="E105" s="85">
        <v>1</v>
      </c>
      <c r="F105" s="85">
        <v>1985</v>
      </c>
      <c r="G105" s="88">
        <v>5227.0200000000004</v>
      </c>
      <c r="H105" s="87">
        <v>0</v>
      </c>
      <c r="I105" s="85">
        <v>49</v>
      </c>
    </row>
    <row r="106" spans="1:9" ht="14.25" customHeight="1" x14ac:dyDescent="0.25">
      <c r="A106" s="128"/>
      <c r="B106" s="161"/>
      <c r="C106" s="83" t="s">
        <v>308</v>
      </c>
      <c r="D106" s="84" t="s">
        <v>194</v>
      </c>
      <c r="E106" s="85">
        <v>1</v>
      </c>
      <c r="F106" s="85">
        <v>1986</v>
      </c>
      <c r="G106" s="88">
        <v>8861.65</v>
      </c>
      <c r="H106" s="87">
        <v>0</v>
      </c>
      <c r="I106" s="85">
        <v>146</v>
      </c>
    </row>
    <row r="107" spans="1:9" x14ac:dyDescent="0.25">
      <c r="A107" s="128"/>
      <c r="B107" s="161"/>
      <c r="C107" s="83" t="s">
        <v>322</v>
      </c>
      <c r="D107" s="84" t="s">
        <v>195</v>
      </c>
      <c r="E107" s="85">
        <v>1</v>
      </c>
      <c r="F107" s="87">
        <v>1987</v>
      </c>
      <c r="G107" s="88">
        <v>44374.78</v>
      </c>
      <c r="H107" s="87">
        <v>9420.4500000000007</v>
      </c>
      <c r="I107" s="85">
        <v>149</v>
      </c>
    </row>
    <row r="108" spans="1:9" x14ac:dyDescent="0.25">
      <c r="A108" s="128"/>
      <c r="B108" s="161"/>
      <c r="C108" s="83" t="s">
        <v>196</v>
      </c>
      <c r="D108" s="84" t="s">
        <v>197</v>
      </c>
      <c r="E108" s="85">
        <v>1</v>
      </c>
      <c r="F108" s="85">
        <v>1979</v>
      </c>
      <c r="G108" s="88">
        <v>57647</v>
      </c>
      <c r="H108" s="87">
        <v>8947.81</v>
      </c>
      <c r="I108" s="85">
        <v>165</v>
      </c>
    </row>
    <row r="109" spans="1:9" x14ac:dyDescent="0.25">
      <c r="A109" s="128"/>
      <c r="B109" s="161"/>
      <c r="C109" s="83" t="s">
        <v>198</v>
      </c>
      <c r="D109" s="84" t="s">
        <v>199</v>
      </c>
      <c r="E109" s="85">
        <v>1</v>
      </c>
      <c r="F109" s="85">
        <v>1990</v>
      </c>
      <c r="G109" s="88">
        <v>565058.4</v>
      </c>
      <c r="H109" s="87">
        <v>2012.94</v>
      </c>
      <c r="I109" s="85">
        <v>167</v>
      </c>
    </row>
    <row r="110" spans="1:9" x14ac:dyDescent="0.25">
      <c r="A110" s="128"/>
      <c r="B110" s="161"/>
      <c r="C110" s="83" t="s">
        <v>200</v>
      </c>
      <c r="D110" s="84" t="s">
        <v>201</v>
      </c>
      <c r="E110" s="85">
        <v>1</v>
      </c>
      <c r="F110" s="85">
        <v>1985</v>
      </c>
      <c r="G110" s="88">
        <v>49506.12</v>
      </c>
      <c r="H110" s="87">
        <v>19006.62</v>
      </c>
      <c r="I110" s="85">
        <v>168</v>
      </c>
    </row>
    <row r="111" spans="1:9" x14ac:dyDescent="0.25">
      <c r="A111" s="128"/>
      <c r="B111" s="161"/>
      <c r="C111" s="83" t="s">
        <v>270</v>
      </c>
      <c r="D111" s="84" t="s">
        <v>112</v>
      </c>
      <c r="E111" s="85">
        <v>1</v>
      </c>
      <c r="F111" s="85">
        <v>1978</v>
      </c>
      <c r="G111" s="88">
        <v>11479</v>
      </c>
      <c r="H111" s="87">
        <v>0</v>
      </c>
      <c r="I111" s="85">
        <v>169</v>
      </c>
    </row>
    <row r="112" spans="1:9" x14ac:dyDescent="0.25">
      <c r="A112" s="128"/>
      <c r="B112" s="161"/>
      <c r="C112" s="83" t="s">
        <v>202</v>
      </c>
      <c r="D112" s="84" t="s">
        <v>203</v>
      </c>
      <c r="E112" s="85">
        <v>1</v>
      </c>
      <c r="F112" s="85">
        <v>1985</v>
      </c>
      <c r="G112" s="88">
        <v>41849.199999999997</v>
      </c>
      <c r="H112" s="87">
        <v>0</v>
      </c>
      <c r="I112" s="85">
        <v>171</v>
      </c>
    </row>
    <row r="113" spans="1:9" x14ac:dyDescent="0.25">
      <c r="A113" s="128"/>
      <c r="B113" s="161"/>
      <c r="C113" s="83" t="s">
        <v>204</v>
      </c>
      <c r="D113" s="84" t="s">
        <v>205</v>
      </c>
      <c r="E113" s="85">
        <v>1</v>
      </c>
      <c r="F113" s="85">
        <v>1987</v>
      </c>
      <c r="G113" s="88">
        <v>613539.66</v>
      </c>
      <c r="H113" s="87">
        <v>353753.08</v>
      </c>
      <c r="I113" s="85">
        <v>176</v>
      </c>
    </row>
    <row r="114" spans="1:9" x14ac:dyDescent="0.25">
      <c r="A114" s="128"/>
      <c r="B114" s="161"/>
      <c r="C114" s="83" t="s">
        <v>206</v>
      </c>
      <c r="D114" s="84" t="s">
        <v>207</v>
      </c>
      <c r="E114" s="85">
        <v>1</v>
      </c>
      <c r="F114" s="85">
        <v>1988</v>
      </c>
      <c r="G114" s="88">
        <v>9127.91</v>
      </c>
      <c r="H114" s="87">
        <v>0</v>
      </c>
      <c r="I114" s="85">
        <v>197</v>
      </c>
    </row>
    <row r="115" spans="1:9" x14ac:dyDescent="0.25">
      <c r="A115" s="128"/>
      <c r="B115" s="161"/>
      <c r="C115" s="83" t="s">
        <v>113</v>
      </c>
      <c r="D115" s="84" t="s">
        <v>111</v>
      </c>
      <c r="E115" s="85">
        <v>1</v>
      </c>
      <c r="F115" s="85">
        <v>2001</v>
      </c>
      <c r="G115" s="88">
        <v>2492.75</v>
      </c>
      <c r="H115" s="87">
        <v>0</v>
      </c>
      <c r="I115" s="85">
        <v>198</v>
      </c>
    </row>
    <row r="116" spans="1:9" x14ac:dyDescent="0.25">
      <c r="A116" s="128"/>
      <c r="B116" s="161"/>
      <c r="C116" s="83" t="s">
        <v>208</v>
      </c>
      <c r="D116" s="84" t="s">
        <v>209</v>
      </c>
      <c r="E116" s="85">
        <v>1</v>
      </c>
      <c r="F116" s="85"/>
      <c r="G116" s="88">
        <v>2250</v>
      </c>
      <c r="H116" s="87">
        <v>0</v>
      </c>
      <c r="I116" s="85">
        <v>199</v>
      </c>
    </row>
    <row r="117" spans="1:9" x14ac:dyDescent="0.25">
      <c r="A117" s="128"/>
      <c r="B117" s="161"/>
      <c r="C117" s="83" t="s">
        <v>210</v>
      </c>
      <c r="D117" s="84" t="s">
        <v>114</v>
      </c>
      <c r="E117" s="85">
        <v>1</v>
      </c>
      <c r="F117" s="85">
        <v>1990</v>
      </c>
      <c r="G117" s="88">
        <v>28244.63</v>
      </c>
      <c r="H117" s="87">
        <v>0</v>
      </c>
      <c r="I117" s="85">
        <v>201</v>
      </c>
    </row>
    <row r="118" spans="1:9" x14ac:dyDescent="0.25">
      <c r="A118" s="128"/>
      <c r="B118" s="161"/>
      <c r="C118" s="83" t="s">
        <v>271</v>
      </c>
      <c r="D118" s="84" t="s">
        <v>115</v>
      </c>
      <c r="E118" s="85">
        <v>1</v>
      </c>
      <c r="F118" s="85">
        <v>1988</v>
      </c>
      <c r="G118" s="88">
        <v>57752.4</v>
      </c>
      <c r="H118" s="87">
        <v>0</v>
      </c>
      <c r="I118" s="85">
        <v>203</v>
      </c>
    </row>
    <row r="119" spans="1:9" x14ac:dyDescent="0.25">
      <c r="A119" s="128"/>
      <c r="B119" s="161"/>
      <c r="C119" s="83" t="s">
        <v>272</v>
      </c>
      <c r="D119" s="84" t="s">
        <v>116</v>
      </c>
      <c r="E119" s="85">
        <v>1</v>
      </c>
      <c r="F119" s="85">
        <v>1986</v>
      </c>
      <c r="G119" s="88">
        <v>44577.5</v>
      </c>
      <c r="H119" s="87">
        <v>22527.439999999999</v>
      </c>
      <c r="I119" s="85">
        <v>204</v>
      </c>
    </row>
    <row r="120" spans="1:9" x14ac:dyDescent="0.25">
      <c r="A120" s="128"/>
      <c r="B120" s="161"/>
      <c r="C120" s="83" t="s">
        <v>117</v>
      </c>
      <c r="D120" s="84" t="s">
        <v>211</v>
      </c>
      <c r="E120" s="85">
        <v>1</v>
      </c>
      <c r="F120" s="85">
        <v>1986</v>
      </c>
      <c r="G120" s="88">
        <v>1136.5</v>
      </c>
      <c r="H120" s="87">
        <v>0</v>
      </c>
      <c r="I120" s="85">
        <v>306</v>
      </c>
    </row>
    <row r="121" spans="1:9" x14ac:dyDescent="0.25">
      <c r="A121" s="128"/>
      <c r="B121" s="161"/>
      <c r="C121" s="83" t="s">
        <v>212</v>
      </c>
      <c r="D121" s="84" t="s">
        <v>213</v>
      </c>
      <c r="E121" s="85">
        <v>1</v>
      </c>
      <c r="F121" s="85">
        <v>1985</v>
      </c>
      <c r="G121" s="88">
        <v>254.09</v>
      </c>
      <c r="H121" s="87">
        <v>0</v>
      </c>
      <c r="I121" s="85">
        <v>309</v>
      </c>
    </row>
    <row r="122" spans="1:9" x14ac:dyDescent="0.25">
      <c r="A122" s="128"/>
      <c r="B122" s="161"/>
      <c r="C122" s="83" t="s">
        <v>214</v>
      </c>
      <c r="D122" s="84" t="s">
        <v>111</v>
      </c>
      <c r="E122" s="85">
        <v>1</v>
      </c>
      <c r="F122" s="85">
        <v>1981</v>
      </c>
      <c r="G122" s="88">
        <v>7778.52</v>
      </c>
      <c r="H122" s="87">
        <v>0</v>
      </c>
      <c r="I122" s="85">
        <v>151</v>
      </c>
    </row>
    <row r="123" spans="1:9" x14ac:dyDescent="0.25">
      <c r="A123" s="128"/>
      <c r="B123" s="161"/>
      <c r="C123" s="89" t="s">
        <v>215</v>
      </c>
      <c r="D123" s="90" t="s">
        <v>118</v>
      </c>
      <c r="E123" s="91">
        <v>1</v>
      </c>
      <c r="F123" s="91">
        <v>1985</v>
      </c>
      <c r="G123" s="92">
        <v>46982.97</v>
      </c>
      <c r="H123" s="93">
        <v>7013.06</v>
      </c>
      <c r="I123" s="91">
        <v>312</v>
      </c>
    </row>
    <row r="124" spans="1:9" x14ac:dyDescent="0.25">
      <c r="A124" s="128"/>
      <c r="B124" s="161"/>
      <c r="C124" s="83" t="s">
        <v>198</v>
      </c>
      <c r="D124" s="84" t="s">
        <v>216</v>
      </c>
      <c r="E124" s="85">
        <v>1</v>
      </c>
      <c r="F124" s="85">
        <v>1990</v>
      </c>
      <c r="G124" s="88">
        <v>609184.21</v>
      </c>
      <c r="H124" s="87">
        <v>10438.82</v>
      </c>
      <c r="I124" s="85">
        <v>313</v>
      </c>
    </row>
    <row r="125" spans="1:9" x14ac:dyDescent="0.25">
      <c r="A125" s="128"/>
      <c r="B125" s="161"/>
      <c r="C125" s="83" t="s">
        <v>217</v>
      </c>
      <c r="D125" s="84" t="s">
        <v>144</v>
      </c>
      <c r="E125" s="85">
        <v>1</v>
      </c>
      <c r="F125" s="85">
        <v>2017</v>
      </c>
      <c r="G125" s="88">
        <v>1960000</v>
      </c>
      <c r="H125" s="87">
        <v>1122916.53</v>
      </c>
      <c r="I125" s="94" t="s">
        <v>235</v>
      </c>
    </row>
    <row r="126" spans="1:9" x14ac:dyDescent="0.25">
      <c r="A126" s="128"/>
      <c r="B126" s="161"/>
      <c r="C126" s="83" t="s">
        <v>218</v>
      </c>
      <c r="D126" s="84" t="s">
        <v>119</v>
      </c>
      <c r="E126" s="85">
        <v>1</v>
      </c>
      <c r="F126" s="85">
        <v>2008</v>
      </c>
      <c r="G126" s="88">
        <v>29083.34</v>
      </c>
      <c r="H126" s="87">
        <v>0</v>
      </c>
      <c r="I126" s="85">
        <v>331</v>
      </c>
    </row>
    <row r="127" spans="1:9" x14ac:dyDescent="0.25">
      <c r="A127" s="128"/>
      <c r="B127" s="161"/>
      <c r="C127" s="83" t="s">
        <v>273</v>
      </c>
      <c r="D127" s="84" t="s">
        <v>219</v>
      </c>
      <c r="E127" s="85">
        <v>1</v>
      </c>
      <c r="F127" s="85">
        <v>2005</v>
      </c>
      <c r="G127" s="88">
        <v>21150</v>
      </c>
      <c r="H127" s="87">
        <v>0</v>
      </c>
      <c r="I127" s="85">
        <v>359</v>
      </c>
    </row>
    <row r="128" spans="1:9" x14ac:dyDescent="0.25">
      <c r="A128" s="128"/>
      <c r="B128" s="161"/>
      <c r="C128" s="83" t="s">
        <v>274</v>
      </c>
      <c r="D128" s="84" t="s">
        <v>120</v>
      </c>
      <c r="E128" s="85">
        <v>1</v>
      </c>
      <c r="F128" s="85">
        <v>1986</v>
      </c>
      <c r="G128" s="88">
        <v>1965</v>
      </c>
      <c r="H128" s="87">
        <v>0</v>
      </c>
      <c r="I128" s="85">
        <v>362</v>
      </c>
    </row>
    <row r="129" spans="1:9" x14ac:dyDescent="0.25">
      <c r="A129" s="128"/>
      <c r="B129" s="161"/>
      <c r="C129" s="83" t="s">
        <v>275</v>
      </c>
      <c r="D129" s="84" t="s">
        <v>220</v>
      </c>
      <c r="E129" s="85">
        <v>1</v>
      </c>
      <c r="F129" s="85">
        <v>1994</v>
      </c>
      <c r="G129" s="88">
        <v>86656.960000000006</v>
      </c>
      <c r="H129" s="87">
        <v>0</v>
      </c>
      <c r="I129" s="94" t="s">
        <v>236</v>
      </c>
    </row>
    <row r="130" spans="1:9" x14ac:dyDescent="0.25">
      <c r="A130" s="128"/>
      <c r="B130" s="161"/>
      <c r="C130" s="83" t="s">
        <v>276</v>
      </c>
      <c r="D130" s="84" t="s">
        <v>221</v>
      </c>
      <c r="E130" s="85">
        <v>1</v>
      </c>
      <c r="F130" s="85">
        <v>1987</v>
      </c>
      <c r="G130" s="88">
        <v>1094.52</v>
      </c>
      <c r="H130" s="87">
        <v>0</v>
      </c>
      <c r="I130" s="85">
        <v>7</v>
      </c>
    </row>
    <row r="131" spans="1:9" x14ac:dyDescent="0.25">
      <c r="A131" s="128"/>
      <c r="B131" s="161"/>
      <c r="C131" s="83" t="s">
        <v>277</v>
      </c>
      <c r="D131" s="84" t="s">
        <v>146</v>
      </c>
      <c r="E131" s="85">
        <v>1</v>
      </c>
      <c r="F131" s="85">
        <v>2017</v>
      </c>
      <c r="G131" s="88">
        <v>1958333.33</v>
      </c>
      <c r="H131" s="87">
        <v>1321875.17</v>
      </c>
      <c r="I131" s="94" t="s">
        <v>237</v>
      </c>
    </row>
    <row r="132" spans="1:9" x14ac:dyDescent="0.25">
      <c r="A132" s="128"/>
      <c r="B132" s="161"/>
      <c r="C132" s="83" t="s">
        <v>222</v>
      </c>
      <c r="D132" s="84" t="s">
        <v>147</v>
      </c>
      <c r="E132" s="85">
        <v>1</v>
      </c>
      <c r="F132" s="85">
        <v>1999</v>
      </c>
      <c r="G132" s="88">
        <v>280000</v>
      </c>
      <c r="H132" s="87">
        <v>54500</v>
      </c>
      <c r="I132" s="94" t="s">
        <v>238</v>
      </c>
    </row>
    <row r="133" spans="1:9" x14ac:dyDescent="0.25">
      <c r="A133" s="128"/>
      <c r="B133" s="161"/>
      <c r="C133" s="83" t="s">
        <v>223</v>
      </c>
      <c r="D133" s="84" t="s">
        <v>148</v>
      </c>
      <c r="E133" s="85">
        <v>1</v>
      </c>
      <c r="F133" s="85">
        <v>1987</v>
      </c>
      <c r="G133" s="88">
        <v>200000</v>
      </c>
      <c r="H133" s="87">
        <v>0</v>
      </c>
      <c r="I133" s="94" t="s">
        <v>239</v>
      </c>
    </row>
    <row r="134" spans="1:9" x14ac:dyDescent="0.25">
      <c r="A134" s="128"/>
      <c r="B134" s="161"/>
      <c r="C134" s="83" t="s">
        <v>224</v>
      </c>
      <c r="D134" s="84" t="s">
        <v>149</v>
      </c>
      <c r="E134" s="85">
        <v>1</v>
      </c>
      <c r="F134" s="85">
        <v>1985</v>
      </c>
      <c r="G134" s="88">
        <v>8686.67</v>
      </c>
      <c r="H134" s="87">
        <v>0</v>
      </c>
      <c r="I134" s="94" t="s">
        <v>240</v>
      </c>
    </row>
    <row r="135" spans="1:9" x14ac:dyDescent="0.25">
      <c r="A135" s="128"/>
      <c r="B135" s="161"/>
      <c r="C135" s="83" t="s">
        <v>278</v>
      </c>
      <c r="D135" s="84"/>
      <c r="E135" s="85">
        <v>1</v>
      </c>
      <c r="F135" s="85">
        <v>1984</v>
      </c>
      <c r="G135" s="88">
        <v>940.05</v>
      </c>
      <c r="H135" s="87">
        <v>0</v>
      </c>
      <c r="I135" s="94" t="s">
        <v>295</v>
      </c>
    </row>
    <row r="136" spans="1:9" x14ac:dyDescent="0.25">
      <c r="A136" s="128"/>
      <c r="B136" s="161"/>
      <c r="C136" s="83" t="s">
        <v>225</v>
      </c>
      <c r="D136" s="84" t="s">
        <v>150</v>
      </c>
      <c r="E136" s="85">
        <v>1</v>
      </c>
      <c r="F136" s="85">
        <v>2003</v>
      </c>
      <c r="G136" s="88">
        <v>98325</v>
      </c>
      <c r="H136" s="87">
        <v>0</v>
      </c>
      <c r="I136" s="94" t="s">
        <v>241</v>
      </c>
    </row>
    <row r="137" spans="1:9" x14ac:dyDescent="0.25">
      <c r="A137" s="128"/>
      <c r="B137" s="161"/>
      <c r="C137" s="83" t="s">
        <v>279</v>
      </c>
      <c r="D137" s="84" t="s">
        <v>151</v>
      </c>
      <c r="E137" s="85">
        <v>1</v>
      </c>
      <c r="F137" s="85">
        <v>2017</v>
      </c>
      <c r="G137" s="88">
        <v>479165</v>
      </c>
      <c r="H137" s="87">
        <v>284504.3</v>
      </c>
      <c r="I137" s="94" t="s">
        <v>242</v>
      </c>
    </row>
    <row r="138" spans="1:9" x14ac:dyDescent="0.25">
      <c r="A138" s="128"/>
      <c r="B138" s="161"/>
      <c r="C138" s="83" t="s">
        <v>226</v>
      </c>
      <c r="D138" s="84" t="s">
        <v>145</v>
      </c>
      <c r="E138" s="85">
        <v>1</v>
      </c>
      <c r="F138" s="85">
        <v>1974</v>
      </c>
      <c r="G138" s="88">
        <v>9602.16</v>
      </c>
      <c r="H138" s="87">
        <v>0</v>
      </c>
      <c r="I138" s="94" t="s">
        <v>243</v>
      </c>
    </row>
    <row r="139" spans="1:9" x14ac:dyDescent="0.25">
      <c r="A139" s="128"/>
      <c r="B139" s="161"/>
      <c r="C139" s="83" t="s">
        <v>227</v>
      </c>
      <c r="D139" s="84" t="s">
        <v>228</v>
      </c>
      <c r="E139" s="85">
        <v>1</v>
      </c>
      <c r="F139" s="85">
        <v>2017</v>
      </c>
      <c r="G139" s="88">
        <v>2313450</v>
      </c>
      <c r="H139" s="87">
        <v>1470004.6</v>
      </c>
      <c r="I139" s="94" t="s">
        <v>244</v>
      </c>
    </row>
    <row r="140" spans="1:9" x14ac:dyDescent="0.25">
      <c r="A140" s="128"/>
      <c r="B140" s="161"/>
      <c r="C140" s="83" t="s">
        <v>229</v>
      </c>
      <c r="D140" s="84" t="s">
        <v>230</v>
      </c>
      <c r="E140" s="85">
        <v>1</v>
      </c>
      <c r="F140" s="85">
        <v>2018</v>
      </c>
      <c r="G140" s="88">
        <v>1830833.33</v>
      </c>
      <c r="H140" s="87">
        <v>1334982.6499999999</v>
      </c>
      <c r="I140" s="94" t="s">
        <v>245</v>
      </c>
    </row>
    <row r="141" spans="1:9" x14ac:dyDescent="0.25">
      <c r="A141" s="128"/>
      <c r="B141" s="161"/>
      <c r="C141" s="83" t="s">
        <v>229</v>
      </c>
      <c r="D141" s="84" t="s">
        <v>231</v>
      </c>
      <c r="E141" s="85">
        <v>1</v>
      </c>
      <c r="F141" s="85">
        <v>2018</v>
      </c>
      <c r="G141" s="88">
        <v>1830833.33</v>
      </c>
      <c r="H141" s="87">
        <v>1334982.6499999999</v>
      </c>
      <c r="I141" s="94" t="s">
        <v>246</v>
      </c>
    </row>
    <row r="142" spans="1:9" x14ac:dyDescent="0.25">
      <c r="A142" s="128"/>
      <c r="B142" s="161"/>
      <c r="C142" s="83" t="s">
        <v>229</v>
      </c>
      <c r="D142" s="84" t="s">
        <v>232</v>
      </c>
      <c r="E142" s="85">
        <v>1</v>
      </c>
      <c r="F142" s="85">
        <v>2018</v>
      </c>
      <c r="G142" s="88">
        <v>1830833.33</v>
      </c>
      <c r="H142" s="87">
        <v>1373125.01</v>
      </c>
      <c r="I142" s="94" t="s">
        <v>247</v>
      </c>
    </row>
    <row r="143" spans="1:9" x14ac:dyDescent="0.25">
      <c r="A143" s="128"/>
      <c r="B143" s="161"/>
      <c r="C143" s="83" t="s">
        <v>233</v>
      </c>
      <c r="D143" s="84" t="s">
        <v>234</v>
      </c>
      <c r="E143" s="85">
        <v>1</v>
      </c>
      <c r="F143" s="85">
        <v>2003</v>
      </c>
      <c r="G143" s="88">
        <v>86000</v>
      </c>
      <c r="H143" s="87">
        <v>41208.25</v>
      </c>
      <c r="I143" s="94" t="s">
        <v>248</v>
      </c>
    </row>
    <row r="144" spans="1:9" x14ac:dyDescent="0.25">
      <c r="A144" s="128"/>
      <c r="B144" s="161"/>
      <c r="C144" s="95" t="s">
        <v>280</v>
      </c>
      <c r="D144" s="95" t="s">
        <v>288</v>
      </c>
      <c r="E144" s="87">
        <v>1</v>
      </c>
      <c r="F144" s="87">
        <v>2018</v>
      </c>
      <c r="G144" s="88">
        <v>429916.67</v>
      </c>
      <c r="H144" s="87">
        <v>331394.07</v>
      </c>
      <c r="I144" s="96" t="s">
        <v>296</v>
      </c>
    </row>
    <row r="145" spans="1:9" x14ac:dyDescent="0.25">
      <c r="A145" s="128"/>
      <c r="B145" s="161"/>
      <c r="C145" s="95" t="s">
        <v>281</v>
      </c>
      <c r="D145" s="95" t="s">
        <v>323</v>
      </c>
      <c r="E145" s="87">
        <v>1</v>
      </c>
      <c r="F145" s="87">
        <v>1987</v>
      </c>
      <c r="G145" s="88">
        <v>109425</v>
      </c>
      <c r="H145" s="87">
        <v>21196.34</v>
      </c>
      <c r="I145" s="96" t="s">
        <v>297</v>
      </c>
    </row>
    <row r="146" spans="1:9" x14ac:dyDescent="0.25">
      <c r="A146" s="128"/>
      <c r="B146" s="161"/>
      <c r="C146" s="95" t="s">
        <v>282</v>
      </c>
      <c r="D146" s="95" t="s">
        <v>289</v>
      </c>
      <c r="E146" s="87">
        <v>1</v>
      </c>
      <c r="F146" s="87">
        <v>2019</v>
      </c>
      <c r="G146" s="88">
        <v>441666.7</v>
      </c>
      <c r="H146" s="87">
        <v>397499.98</v>
      </c>
      <c r="I146" s="96" t="s">
        <v>298</v>
      </c>
    </row>
    <row r="147" spans="1:9" x14ac:dyDescent="0.25">
      <c r="A147" s="128"/>
      <c r="B147" s="161"/>
      <c r="C147" s="95" t="s">
        <v>283</v>
      </c>
      <c r="D147" s="95" t="s">
        <v>290</v>
      </c>
      <c r="E147" s="87">
        <v>1</v>
      </c>
      <c r="F147" s="87">
        <v>2019</v>
      </c>
      <c r="G147" s="88">
        <v>2499900</v>
      </c>
      <c r="H147" s="88">
        <v>2333240.04</v>
      </c>
      <c r="I147" s="96" t="s">
        <v>299</v>
      </c>
    </row>
    <row r="148" spans="1:9" ht="21.75" customHeight="1" x14ac:dyDescent="0.25">
      <c r="A148" s="128"/>
      <c r="B148" s="161"/>
      <c r="C148" s="95" t="s">
        <v>286</v>
      </c>
      <c r="D148" s="95" t="s">
        <v>324</v>
      </c>
      <c r="E148" s="87">
        <v>1</v>
      </c>
      <c r="F148" s="87">
        <v>2002</v>
      </c>
      <c r="G148" s="88">
        <v>110000</v>
      </c>
      <c r="H148" s="88">
        <v>107708.34</v>
      </c>
      <c r="I148" s="96" t="s">
        <v>325</v>
      </c>
    </row>
    <row r="149" spans="1:9" x14ac:dyDescent="0.25">
      <c r="A149" s="128"/>
      <c r="B149" s="161"/>
      <c r="C149" s="97" t="s">
        <v>326</v>
      </c>
      <c r="D149" s="95" t="s">
        <v>327</v>
      </c>
      <c r="E149" s="87">
        <v>1</v>
      </c>
      <c r="F149" s="87">
        <v>1980</v>
      </c>
      <c r="G149" s="88">
        <v>42800</v>
      </c>
      <c r="H149" s="88">
        <v>39233.360000000001</v>
      </c>
      <c r="I149" s="96" t="s">
        <v>328</v>
      </c>
    </row>
    <row r="150" spans="1:9" x14ac:dyDescent="0.25">
      <c r="A150" s="128"/>
      <c r="B150" s="161"/>
      <c r="C150" s="95" t="s">
        <v>329</v>
      </c>
      <c r="D150" s="95" t="s">
        <v>330</v>
      </c>
      <c r="E150" s="87">
        <v>1</v>
      </c>
      <c r="F150" s="87">
        <v>1992</v>
      </c>
      <c r="G150" s="88">
        <v>150000</v>
      </c>
      <c r="H150" s="88">
        <v>140625</v>
      </c>
      <c r="I150" s="96" t="s">
        <v>331</v>
      </c>
    </row>
    <row r="151" spans="1:9" ht="38.25" x14ac:dyDescent="0.25">
      <c r="A151" s="128"/>
      <c r="B151" s="161"/>
      <c r="C151" s="95" t="s">
        <v>332</v>
      </c>
      <c r="D151" s="95" t="s">
        <v>333</v>
      </c>
      <c r="E151" s="87">
        <v>1</v>
      </c>
      <c r="F151" s="87">
        <v>2019</v>
      </c>
      <c r="G151" s="88">
        <v>1205000</v>
      </c>
      <c r="H151" s="88">
        <v>1198305.56</v>
      </c>
      <c r="I151" s="96" t="s">
        <v>334</v>
      </c>
    </row>
    <row r="152" spans="1:9" x14ac:dyDescent="0.25">
      <c r="A152" s="128"/>
      <c r="B152" s="161"/>
      <c r="C152" s="95" t="s">
        <v>284</v>
      </c>
      <c r="D152" s="95" t="s">
        <v>291</v>
      </c>
      <c r="E152" s="87">
        <v>1</v>
      </c>
      <c r="F152" s="87">
        <v>2011</v>
      </c>
      <c r="G152" s="88">
        <v>285000</v>
      </c>
      <c r="H152" s="87">
        <v>243437.5</v>
      </c>
      <c r="I152" s="96" t="s">
        <v>300</v>
      </c>
    </row>
    <row r="153" spans="1:9" x14ac:dyDescent="0.25">
      <c r="A153" s="128"/>
      <c r="B153" s="161"/>
      <c r="C153" s="95" t="s">
        <v>285</v>
      </c>
      <c r="D153" s="95" t="s">
        <v>292</v>
      </c>
      <c r="E153" s="87">
        <v>1</v>
      </c>
      <c r="F153" s="87">
        <v>2017</v>
      </c>
      <c r="G153" s="88">
        <v>42800</v>
      </c>
      <c r="H153" s="88">
        <v>37450.04</v>
      </c>
      <c r="I153" s="96" t="s">
        <v>301</v>
      </c>
    </row>
    <row r="154" spans="1:9" x14ac:dyDescent="0.25">
      <c r="A154" s="128"/>
      <c r="B154" s="161"/>
      <c r="C154" s="95" t="s">
        <v>286</v>
      </c>
      <c r="D154" s="95" t="s">
        <v>293</v>
      </c>
      <c r="E154" s="87">
        <v>1</v>
      </c>
      <c r="F154" s="87">
        <v>2000</v>
      </c>
      <c r="G154" s="88">
        <v>110000</v>
      </c>
      <c r="H154" s="87">
        <v>93958.38</v>
      </c>
      <c r="I154" s="96" t="s">
        <v>302</v>
      </c>
    </row>
    <row r="155" spans="1:9" x14ac:dyDescent="0.25">
      <c r="A155" s="128"/>
      <c r="B155" s="161"/>
      <c r="C155" s="95" t="s">
        <v>287</v>
      </c>
      <c r="D155" s="95" t="s">
        <v>294</v>
      </c>
      <c r="E155" s="87">
        <v>1</v>
      </c>
      <c r="F155" s="87">
        <v>1980</v>
      </c>
      <c r="G155" s="88">
        <v>208707.6</v>
      </c>
      <c r="H155" s="88">
        <v>180480.66</v>
      </c>
      <c r="I155" s="96" t="s">
        <v>303</v>
      </c>
    </row>
    <row r="156" spans="1:9" x14ac:dyDescent="0.25">
      <c r="A156" s="129"/>
      <c r="B156" s="162"/>
      <c r="C156" s="95"/>
      <c r="D156" s="95"/>
      <c r="E156" s="87"/>
      <c r="F156" s="87"/>
      <c r="G156" s="98">
        <f>SUM(G104:G155)</f>
        <v>20891658.969999999</v>
      </c>
      <c r="H156" s="98">
        <f>SUM(H104:H155)</f>
        <v>13895748.650000002</v>
      </c>
      <c r="I156" s="96"/>
    </row>
    <row r="157" spans="1:9" ht="31.5" x14ac:dyDescent="0.25">
      <c r="A157" s="123">
        <v>12</v>
      </c>
      <c r="B157" s="121" t="s">
        <v>121</v>
      </c>
      <c r="C157" s="99" t="s">
        <v>125</v>
      </c>
      <c r="D157" s="29" t="s">
        <v>182</v>
      </c>
      <c r="E157" s="31">
        <v>1</v>
      </c>
      <c r="F157" s="31">
        <v>2008</v>
      </c>
      <c r="G157" s="31">
        <v>101671.67</v>
      </c>
      <c r="H157" s="31">
        <v>2929</v>
      </c>
      <c r="I157" s="31">
        <v>1051001</v>
      </c>
    </row>
    <row r="158" spans="1:9" s="13" customFormat="1" x14ac:dyDescent="0.25">
      <c r="A158" s="137"/>
      <c r="B158" s="130"/>
      <c r="C158" s="99" t="s">
        <v>183</v>
      </c>
      <c r="D158" s="29" t="s">
        <v>126</v>
      </c>
      <c r="E158" s="31">
        <v>1</v>
      </c>
      <c r="F158" s="31">
        <v>1976</v>
      </c>
      <c r="G158" s="31">
        <v>55</v>
      </c>
      <c r="H158" s="31">
        <v>0</v>
      </c>
      <c r="I158" s="31">
        <v>1051002</v>
      </c>
    </row>
    <row r="159" spans="1:9" ht="29.25" customHeight="1" x14ac:dyDescent="0.25">
      <c r="A159" s="137"/>
      <c r="B159" s="130"/>
      <c r="C159" s="99" t="s">
        <v>184</v>
      </c>
      <c r="D159" s="29" t="s">
        <v>185</v>
      </c>
      <c r="E159" s="31">
        <v>1</v>
      </c>
      <c r="F159" s="31">
        <v>1991</v>
      </c>
      <c r="G159" s="31">
        <v>5084.87</v>
      </c>
      <c r="H159" s="31">
        <v>0</v>
      </c>
      <c r="I159" s="31">
        <v>1051004</v>
      </c>
    </row>
    <row r="160" spans="1:9" ht="31.5" x14ac:dyDescent="0.25">
      <c r="A160" s="137"/>
      <c r="B160" s="130"/>
      <c r="C160" s="99" t="s">
        <v>122</v>
      </c>
      <c r="D160" s="29">
        <v>2516</v>
      </c>
      <c r="E160" s="31">
        <v>1</v>
      </c>
      <c r="F160" s="31">
        <v>2000</v>
      </c>
      <c r="G160" s="31">
        <v>84046</v>
      </c>
      <c r="H160" s="31"/>
      <c r="I160" s="31">
        <v>1050020130</v>
      </c>
    </row>
    <row r="161" spans="1:12" x14ac:dyDescent="0.25">
      <c r="A161" s="137"/>
      <c r="B161" s="130"/>
      <c r="C161" s="99" t="s">
        <v>123</v>
      </c>
      <c r="D161" s="29" t="s">
        <v>124</v>
      </c>
      <c r="E161" s="31">
        <v>1</v>
      </c>
      <c r="F161" s="31">
        <v>1961</v>
      </c>
      <c r="G161" s="31">
        <v>728</v>
      </c>
      <c r="H161" s="31">
        <v>0</v>
      </c>
      <c r="I161" s="31">
        <v>1050000173</v>
      </c>
    </row>
    <row r="162" spans="1:12" x14ac:dyDescent="0.25">
      <c r="A162" s="137"/>
      <c r="B162" s="130"/>
      <c r="C162" s="99" t="s">
        <v>186</v>
      </c>
      <c r="D162" s="29" t="s">
        <v>187</v>
      </c>
      <c r="E162" s="31">
        <v>1</v>
      </c>
      <c r="F162" s="31">
        <v>1990</v>
      </c>
      <c r="G162" s="31">
        <v>299722.45</v>
      </c>
      <c r="H162" s="31">
        <v>230786.47</v>
      </c>
      <c r="I162" s="100">
        <v>1050020136</v>
      </c>
    </row>
    <row r="163" spans="1:12" x14ac:dyDescent="0.25">
      <c r="A163" s="137"/>
      <c r="B163" s="130"/>
      <c r="C163" s="99" t="s">
        <v>304</v>
      </c>
      <c r="D163" s="29" t="s">
        <v>305</v>
      </c>
      <c r="E163" s="31">
        <v>1</v>
      </c>
      <c r="F163" s="31">
        <v>1989</v>
      </c>
      <c r="G163" s="31">
        <v>6391</v>
      </c>
      <c r="H163" s="31">
        <v>0</v>
      </c>
      <c r="I163" s="32">
        <v>105100007</v>
      </c>
    </row>
    <row r="164" spans="1:12" ht="24" customHeight="1" x14ac:dyDescent="0.25">
      <c r="A164" s="137"/>
      <c r="B164" s="122"/>
      <c r="C164" s="99" t="s">
        <v>336</v>
      </c>
      <c r="D164" s="29" t="s">
        <v>335</v>
      </c>
      <c r="E164" s="31">
        <v>1</v>
      </c>
      <c r="F164" s="31">
        <v>2018</v>
      </c>
      <c r="G164" s="31">
        <v>23102.5</v>
      </c>
      <c r="H164" s="31">
        <v>17326.900000000001</v>
      </c>
      <c r="I164" s="100">
        <v>1060000192</v>
      </c>
    </row>
    <row r="165" spans="1:12" x14ac:dyDescent="0.25">
      <c r="A165" s="124"/>
      <c r="B165" s="35" t="s">
        <v>18</v>
      </c>
      <c r="C165" s="45"/>
      <c r="D165" s="45"/>
      <c r="E165" s="101">
        <f>SUM(E157:E164)</f>
        <v>8</v>
      </c>
      <c r="F165" s="46"/>
      <c r="G165" s="101">
        <f>SUM(G157:G164)</f>
        <v>520801.49</v>
      </c>
      <c r="H165" s="101">
        <f>SUM(H157:H164)</f>
        <v>251042.37</v>
      </c>
      <c r="I165" s="46"/>
    </row>
    <row r="166" spans="1:12" x14ac:dyDescent="0.25">
      <c r="A166" s="123">
        <v>13</v>
      </c>
      <c r="B166" s="121" t="s">
        <v>127</v>
      </c>
      <c r="C166" s="102" t="s">
        <v>306</v>
      </c>
      <c r="D166" s="103" t="s">
        <v>307</v>
      </c>
      <c r="E166" s="104">
        <v>1</v>
      </c>
      <c r="F166" s="104">
        <v>2019</v>
      </c>
      <c r="G166" s="105">
        <v>8782</v>
      </c>
      <c r="H166" s="105">
        <v>7867</v>
      </c>
      <c r="I166" s="104">
        <v>10500337</v>
      </c>
    </row>
    <row r="167" spans="1:12" ht="15.75" customHeight="1" x14ac:dyDescent="0.25">
      <c r="A167" s="134"/>
      <c r="B167" s="134"/>
      <c r="C167" s="153" t="s">
        <v>128</v>
      </c>
      <c r="D167" s="147"/>
      <c r="E167" s="142">
        <v>1</v>
      </c>
      <c r="F167" s="149"/>
      <c r="G167" s="140">
        <v>110</v>
      </c>
      <c r="H167" s="140">
        <v>0</v>
      </c>
      <c r="I167" s="142">
        <v>10500087</v>
      </c>
    </row>
    <row r="168" spans="1:12" s="13" customFormat="1" ht="63.75" customHeight="1" x14ac:dyDescent="0.25">
      <c r="A168" s="134"/>
      <c r="B168" s="135"/>
      <c r="C168" s="154"/>
      <c r="D168" s="148"/>
      <c r="E168" s="143"/>
      <c r="F168" s="150"/>
      <c r="G168" s="141"/>
      <c r="H168" s="141"/>
      <c r="I168" s="143"/>
    </row>
    <row r="169" spans="1:12" ht="22.5" customHeight="1" x14ac:dyDescent="0.25">
      <c r="A169" s="135"/>
      <c r="B169" s="26" t="s">
        <v>18</v>
      </c>
      <c r="C169" s="36"/>
      <c r="D169" s="37"/>
      <c r="E169" s="60">
        <f>SUM(E166:E168)</f>
        <v>2</v>
      </c>
      <c r="F169" s="60"/>
      <c r="G169" s="61">
        <f>SUM(G166:G168)</f>
        <v>8892</v>
      </c>
      <c r="H169" s="61">
        <f>SUM(H166:H168)</f>
        <v>7867</v>
      </c>
      <c r="I169" s="60"/>
    </row>
    <row r="170" spans="1:12" ht="96.75" customHeight="1" x14ac:dyDescent="0.25">
      <c r="A170" s="125">
        <v>14</v>
      </c>
      <c r="B170" s="73" t="s">
        <v>252</v>
      </c>
      <c r="C170" s="73" t="s">
        <v>129</v>
      </c>
      <c r="D170" s="106"/>
      <c r="E170" s="107">
        <v>2</v>
      </c>
      <c r="F170" s="107">
        <v>2016</v>
      </c>
      <c r="G170" s="108">
        <v>5500</v>
      </c>
      <c r="H170" s="108">
        <v>1833.36</v>
      </c>
      <c r="I170" s="73" t="s">
        <v>155</v>
      </c>
    </row>
    <row r="171" spans="1:12" ht="27" customHeight="1" x14ac:dyDescent="0.25">
      <c r="A171" s="125"/>
      <c r="B171" s="109" t="s">
        <v>18</v>
      </c>
      <c r="C171" s="73"/>
      <c r="D171" s="106"/>
      <c r="E171" s="110">
        <v>2</v>
      </c>
      <c r="F171" s="107"/>
      <c r="G171" s="111">
        <v>5500</v>
      </c>
      <c r="H171" s="111">
        <f>SUM(H170)</f>
        <v>1833.36</v>
      </c>
      <c r="I171" s="73"/>
    </row>
    <row r="172" spans="1:12" s="13" customFormat="1" ht="41.25" customHeight="1" x14ac:dyDescent="0.25">
      <c r="A172" s="125"/>
      <c r="B172" s="151" t="s">
        <v>309</v>
      </c>
      <c r="C172" s="152"/>
      <c r="D172" s="17"/>
      <c r="E172" s="17">
        <v>142</v>
      </c>
      <c r="F172" s="17"/>
      <c r="G172" s="20">
        <v>26865197.329999998</v>
      </c>
      <c r="H172" s="20">
        <v>15777617.5</v>
      </c>
      <c r="I172" s="17"/>
    </row>
    <row r="173" spans="1:12" s="13" customFormat="1" ht="26.25" customHeight="1" x14ac:dyDescent="0.25">
      <c r="A173" s="9"/>
      <c r="B173" s="164" t="s">
        <v>339</v>
      </c>
      <c r="C173" s="165"/>
      <c r="D173" s="165"/>
      <c r="E173" s="165"/>
      <c r="F173" s="165"/>
      <c r="G173" s="167" t="s">
        <v>338</v>
      </c>
      <c r="H173" s="168"/>
      <c r="I173" s="9"/>
    </row>
    <row r="174" spans="1:12" x14ac:dyDescent="0.25">
      <c r="B174" s="166"/>
      <c r="C174" s="166"/>
      <c r="D174" s="166"/>
      <c r="E174" s="166"/>
      <c r="F174" s="166"/>
      <c r="G174" s="166"/>
      <c r="H174" s="166"/>
    </row>
    <row r="175" spans="1:12" ht="18.75" x14ac:dyDescent="0.3">
      <c r="A175" s="16"/>
      <c r="B175" s="166"/>
      <c r="C175" s="166"/>
      <c r="D175" s="166"/>
      <c r="E175" s="166"/>
      <c r="F175" s="166"/>
      <c r="G175" s="166"/>
      <c r="H175" s="166"/>
      <c r="I175" s="16"/>
      <c r="J175" s="13"/>
      <c r="K175" s="14"/>
      <c r="L175" s="14"/>
    </row>
    <row r="177" spans="1:9" s="15" customFormat="1" x14ac:dyDescent="0.25">
      <c r="A177" s="9"/>
      <c r="B177" s="10"/>
      <c r="C177" s="9"/>
      <c r="D177" s="9"/>
      <c r="E177" s="9"/>
      <c r="F177" s="9"/>
      <c r="G177" s="14"/>
      <c r="H177" s="14"/>
      <c r="I177" s="9"/>
    </row>
  </sheetData>
  <mergeCells count="51">
    <mergeCell ref="B173:F175"/>
    <mergeCell ref="G173:H175"/>
    <mergeCell ref="B172:C172"/>
    <mergeCell ref="C167:C168"/>
    <mergeCell ref="B166:B168"/>
    <mergeCell ref="A166:A169"/>
    <mergeCell ref="B61:B88"/>
    <mergeCell ref="B157:B164"/>
    <mergeCell ref="B91:B99"/>
    <mergeCell ref="B101:B102"/>
    <mergeCell ref="C101:C102"/>
    <mergeCell ref="A170:A172"/>
    <mergeCell ref="A91:A100"/>
    <mergeCell ref="A104:A156"/>
    <mergeCell ref="A157:A165"/>
    <mergeCell ref="A61:A90"/>
    <mergeCell ref="B104:B156"/>
    <mergeCell ref="D167:D168"/>
    <mergeCell ref="E167:E168"/>
    <mergeCell ref="F167:F168"/>
    <mergeCell ref="G167:G168"/>
    <mergeCell ref="E101:E102"/>
    <mergeCell ref="D101:D102"/>
    <mergeCell ref="H167:H168"/>
    <mergeCell ref="I167:I168"/>
    <mergeCell ref="F101:F102"/>
    <mergeCell ref="G101:G102"/>
    <mergeCell ref="H101:H102"/>
    <mergeCell ref="I101:I102"/>
    <mergeCell ref="B41:B43"/>
    <mergeCell ref="B38:B39"/>
    <mergeCell ref="A45:A46"/>
    <mergeCell ref="A47:A60"/>
    <mergeCell ref="A5:I6"/>
    <mergeCell ref="A8:A20"/>
    <mergeCell ref="A21:A28"/>
    <mergeCell ref="A29:A33"/>
    <mergeCell ref="B29:B32"/>
    <mergeCell ref="B8:B18"/>
    <mergeCell ref="B21:B27"/>
    <mergeCell ref="B34:B37"/>
    <mergeCell ref="B47:B58"/>
    <mergeCell ref="A35:A40"/>
    <mergeCell ref="A41:A44"/>
    <mergeCell ref="C36:C37"/>
    <mergeCell ref="I36:I37"/>
    <mergeCell ref="D36:D37"/>
    <mergeCell ref="E36:E37"/>
    <mergeCell ref="F36:F37"/>
    <mergeCell ref="G36:G37"/>
    <mergeCell ref="H36:H37"/>
  </mergeCells>
  <pageMargins left="0.70866141732283472" right="0.70866141732283472" top="0.74803149606299213" bottom="0.62" header="0.31496062992125984" footer="0.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workbookViewId="0">
      <selection activeCell="F14" sqref="F14:H14"/>
    </sheetView>
  </sheetViews>
  <sheetFormatPr defaultRowHeight="15" x14ac:dyDescent="0.25"/>
  <cols>
    <col min="1" max="1" width="10.7109375" customWidth="1"/>
    <col min="4" max="4" width="7.5703125" customWidth="1"/>
    <col min="5" max="5" width="0.5703125" hidden="1" customWidth="1"/>
    <col min="6" max="6" width="17" customWidth="1"/>
    <col min="7" max="7" width="18" customWidth="1"/>
    <col min="8" max="8" width="16.28515625" customWidth="1"/>
  </cols>
  <sheetData>
    <row r="1" spans="1:9" ht="18.75" x14ac:dyDescent="0.3">
      <c r="A1">
        <v>381238</v>
      </c>
      <c r="B1">
        <v>50692</v>
      </c>
      <c r="F1" s="5" t="s">
        <v>134</v>
      </c>
      <c r="G1" s="6">
        <v>365403</v>
      </c>
      <c r="H1" s="6">
        <v>40835</v>
      </c>
      <c r="I1" s="2"/>
    </row>
    <row r="2" spans="1:9" ht="18.75" x14ac:dyDescent="0.3">
      <c r="A2">
        <v>227243</v>
      </c>
      <c r="B2">
        <v>145094.72</v>
      </c>
      <c r="F2" s="7" t="s">
        <v>135</v>
      </c>
      <c r="G2" s="4">
        <v>427690</v>
      </c>
      <c r="H2" s="4">
        <v>318636.44</v>
      </c>
      <c r="I2" s="2"/>
    </row>
    <row r="3" spans="1:9" ht="18.75" x14ac:dyDescent="0.3">
      <c r="A3">
        <v>109966</v>
      </c>
      <c r="F3" s="7" t="s">
        <v>136</v>
      </c>
      <c r="G3" s="4">
        <v>109966</v>
      </c>
      <c r="H3" s="6">
        <v>0</v>
      </c>
      <c r="I3" s="2"/>
    </row>
    <row r="4" spans="1:9" ht="18.75" x14ac:dyDescent="0.3">
      <c r="A4">
        <v>55470</v>
      </c>
      <c r="B4">
        <v>1947</v>
      </c>
      <c r="F4" s="7" t="s">
        <v>137</v>
      </c>
      <c r="G4" s="6">
        <v>84244</v>
      </c>
      <c r="H4" s="6">
        <v>6130</v>
      </c>
      <c r="I4" s="2"/>
    </row>
    <row r="5" spans="1:9" ht="18.75" x14ac:dyDescent="0.3">
      <c r="A5">
        <v>150497</v>
      </c>
      <c r="F5" s="7" t="s">
        <v>138</v>
      </c>
      <c r="G5" s="6">
        <v>150497</v>
      </c>
      <c r="H5" s="6">
        <v>0</v>
      </c>
      <c r="I5" s="2"/>
    </row>
    <row r="6" spans="1:9" ht="18.75" x14ac:dyDescent="0.3">
      <c r="A6">
        <v>29337</v>
      </c>
      <c r="F6" s="7" t="s">
        <v>139</v>
      </c>
      <c r="G6" s="6">
        <v>29337</v>
      </c>
      <c r="H6" s="6">
        <v>0</v>
      </c>
      <c r="I6" s="2"/>
    </row>
    <row r="7" spans="1:9" ht="18.75" x14ac:dyDescent="0.3">
      <c r="A7">
        <v>231027</v>
      </c>
      <c r="B7">
        <v>74982.399999999994</v>
      </c>
      <c r="F7" s="7" t="s">
        <v>140</v>
      </c>
      <c r="G7" s="6">
        <v>5500</v>
      </c>
      <c r="H7" s="6">
        <v>4033.36</v>
      </c>
      <c r="I7" s="2"/>
    </row>
    <row r="8" spans="1:9" ht="18.75" x14ac:dyDescent="0.3">
      <c r="A8">
        <v>353855</v>
      </c>
      <c r="B8">
        <v>28402</v>
      </c>
      <c r="F8" s="7" t="s">
        <v>141</v>
      </c>
      <c r="G8" s="6">
        <v>347706.42</v>
      </c>
      <c r="H8" s="6">
        <v>173010.2</v>
      </c>
      <c r="I8" s="2"/>
    </row>
    <row r="9" spans="1:9" ht="18.75" x14ac:dyDescent="0.3">
      <c r="A9">
        <v>171898.65</v>
      </c>
      <c r="B9">
        <v>1200.75</v>
      </c>
      <c r="F9" s="7" t="s">
        <v>142</v>
      </c>
      <c r="G9" s="6">
        <v>171898.65</v>
      </c>
      <c r="H9" s="6">
        <v>1200.74</v>
      </c>
      <c r="I9" s="2"/>
    </row>
    <row r="10" spans="1:9" ht="18.75" x14ac:dyDescent="0.3">
      <c r="A10">
        <v>2818927</v>
      </c>
      <c r="B10">
        <v>1530182</v>
      </c>
      <c r="F10" s="7" t="s">
        <v>143</v>
      </c>
      <c r="G10" s="6">
        <v>825254</v>
      </c>
      <c r="H10" s="6">
        <v>319559</v>
      </c>
      <c r="I10" s="2"/>
    </row>
    <row r="11" spans="1:9" ht="18.75" x14ac:dyDescent="0.3">
      <c r="A11">
        <v>196773.36</v>
      </c>
      <c r="B11">
        <v>31681.07</v>
      </c>
      <c r="F11" s="7" t="s">
        <v>152</v>
      </c>
      <c r="G11" s="6">
        <v>7428801</v>
      </c>
      <c r="H11" s="6">
        <v>5684441</v>
      </c>
      <c r="I11" s="2"/>
    </row>
    <row r="12" spans="1:9" ht="18.75" x14ac:dyDescent="0.3">
      <c r="A12">
        <v>8610</v>
      </c>
      <c r="B12">
        <v>400</v>
      </c>
      <c r="F12" s="7" t="s">
        <v>153</v>
      </c>
      <c r="G12" s="6">
        <v>175819.36</v>
      </c>
      <c r="H12" s="6">
        <v>21999.919999999998</v>
      </c>
      <c r="I12" s="2"/>
    </row>
    <row r="13" spans="1:9" ht="18.75" x14ac:dyDescent="0.3">
      <c r="A13">
        <v>9602</v>
      </c>
      <c r="F13" s="8" t="s">
        <v>154</v>
      </c>
      <c r="G13" s="6">
        <v>110</v>
      </c>
      <c r="H13" s="6">
        <v>0</v>
      </c>
      <c r="I13" s="2"/>
    </row>
    <row r="14" spans="1:9" ht="18.75" x14ac:dyDescent="0.3">
      <c r="A14">
        <f>SUM(A1:A13)</f>
        <v>4744444.0100000007</v>
      </c>
      <c r="B14">
        <f>SUM(B1:B13)</f>
        <v>1864581.9400000002</v>
      </c>
      <c r="F14" s="7"/>
      <c r="G14" s="6">
        <f>SUM(G1:G13)</f>
        <v>10122226.43</v>
      </c>
      <c r="H14" s="6">
        <f>SUM(H1:H13)</f>
        <v>6569845.6600000001</v>
      </c>
      <c r="I14" s="2"/>
    </row>
    <row r="15" spans="1:9" ht="18.75" x14ac:dyDescent="0.3">
      <c r="G15" s="3"/>
      <c r="H15" s="3"/>
      <c r="I15" s="2"/>
    </row>
    <row r="16" spans="1:9" ht="18.75" x14ac:dyDescent="0.3">
      <c r="G16" s="3"/>
      <c r="H16" s="3"/>
      <c r="I16" s="2"/>
    </row>
    <row r="17" spans="7:9" ht="18.75" x14ac:dyDescent="0.3">
      <c r="G17" s="3"/>
      <c r="H17" s="3"/>
      <c r="I17" s="2"/>
    </row>
    <row r="18" spans="7:9" ht="18.75" x14ac:dyDescent="0.3">
      <c r="G18" s="3"/>
      <c r="H18" s="3"/>
      <c r="I18" s="2"/>
    </row>
    <row r="19" spans="7:9" ht="18.75" x14ac:dyDescent="0.3">
      <c r="G19" s="3"/>
      <c r="H19" s="3"/>
      <c r="I19" s="2"/>
    </row>
    <row r="20" spans="7:9" ht="18.75" x14ac:dyDescent="0.3">
      <c r="G20" s="3"/>
      <c r="H20" s="3"/>
      <c r="I20" s="2"/>
    </row>
    <row r="21" spans="7:9" ht="18.75" x14ac:dyDescent="0.3">
      <c r="G21" s="3"/>
      <c r="H21" s="3"/>
      <c r="I21" s="2"/>
    </row>
    <row r="22" spans="7:9" ht="18.75" x14ac:dyDescent="0.3">
      <c r="G22" s="3"/>
      <c r="H22" s="3"/>
      <c r="I22" s="2"/>
    </row>
    <row r="23" spans="7:9" ht="18.75" x14ac:dyDescent="0.3">
      <c r="G23" s="1"/>
      <c r="H23" s="1"/>
    </row>
    <row r="169" spans="1:9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</row>
  </sheetData>
  <mergeCells count="1">
    <mergeCell ref="A169:I16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79"/>
  <sheetViews>
    <sheetView workbookViewId="0">
      <selection activeCell="E1" sqref="E1:E14"/>
    </sheetView>
  </sheetViews>
  <sheetFormatPr defaultRowHeight="15" x14ac:dyDescent="0.25"/>
  <cols>
    <col min="4" max="4" width="16.28515625" customWidth="1"/>
    <col min="5" max="5" width="17.28515625" customWidth="1"/>
  </cols>
  <sheetData>
    <row r="1" spans="4:5" ht="15.75" x14ac:dyDescent="0.25">
      <c r="D1" s="22">
        <v>352891</v>
      </c>
      <c r="E1" s="23">
        <v>11263.88</v>
      </c>
    </row>
    <row r="2" spans="4:5" x14ac:dyDescent="0.25">
      <c r="D2" s="23">
        <v>881857.7</v>
      </c>
      <c r="E2" s="23">
        <v>624145.44999999995</v>
      </c>
    </row>
    <row r="3" spans="4:5" x14ac:dyDescent="0.25">
      <c r="D3" s="23">
        <v>257623</v>
      </c>
      <c r="E3" s="23">
        <v>123010</v>
      </c>
    </row>
    <row r="4" spans="4:5" x14ac:dyDescent="0.25">
      <c r="D4" s="23">
        <v>205667</v>
      </c>
      <c r="E4" s="23">
        <v>139957.29999999999</v>
      </c>
    </row>
    <row r="5" spans="4:5" x14ac:dyDescent="0.25">
      <c r="D5" s="23">
        <v>190347</v>
      </c>
      <c r="E5" s="23">
        <v>35105.949999999997</v>
      </c>
    </row>
    <row r="6" spans="4:5" x14ac:dyDescent="0.25">
      <c r="D6" s="23">
        <v>29337</v>
      </c>
      <c r="E6" s="23"/>
    </row>
    <row r="7" spans="4:5" x14ac:dyDescent="0.25">
      <c r="D7" s="23">
        <v>475370.09</v>
      </c>
      <c r="E7" s="23">
        <v>123963.76</v>
      </c>
    </row>
    <row r="8" spans="4:5" x14ac:dyDescent="0.25">
      <c r="D8" s="23">
        <v>1017198</v>
      </c>
      <c r="E8" s="23">
        <v>94811</v>
      </c>
    </row>
    <row r="9" spans="4:5" x14ac:dyDescent="0.25">
      <c r="D9" s="23">
        <v>1931836.08</v>
      </c>
      <c r="E9" s="23">
        <v>396957.14</v>
      </c>
    </row>
    <row r="10" spans="4:5" x14ac:dyDescent="0.25">
      <c r="D10" s="23">
        <v>101718</v>
      </c>
      <c r="E10" s="23">
        <v>73745</v>
      </c>
    </row>
    <row r="11" spans="4:5" x14ac:dyDescent="0.25">
      <c r="D11" s="23">
        <v>20891658.969999999</v>
      </c>
      <c r="E11" s="23">
        <v>13895748.65</v>
      </c>
    </row>
    <row r="12" spans="4:5" x14ac:dyDescent="0.25">
      <c r="D12" s="23">
        <v>520801.49</v>
      </c>
      <c r="E12" s="23">
        <v>251042.37</v>
      </c>
    </row>
    <row r="13" spans="4:5" x14ac:dyDescent="0.25">
      <c r="D13" s="23">
        <v>8892</v>
      </c>
      <c r="E13" s="23">
        <v>7867</v>
      </c>
    </row>
    <row r="14" spans="4:5" x14ac:dyDescent="0.25">
      <c r="D14" s="23">
        <f>SUM(D1:D13)</f>
        <v>26865197.329999998</v>
      </c>
      <c r="E14" s="23">
        <f>SUM(E1:E13)</f>
        <v>15777617.5</v>
      </c>
    </row>
    <row r="15" spans="4:5" x14ac:dyDescent="0.25">
      <c r="D15" s="23"/>
      <c r="E15" s="23"/>
    </row>
    <row r="16" spans="4:5" x14ac:dyDescent="0.25">
      <c r="D16" s="23"/>
      <c r="E16" s="23"/>
    </row>
    <row r="17" spans="4:5" x14ac:dyDescent="0.25">
      <c r="D17" s="23"/>
      <c r="E17" s="23"/>
    </row>
    <row r="18" spans="4:5" x14ac:dyDescent="0.25">
      <c r="D18" s="23"/>
      <c r="E18" s="23"/>
    </row>
    <row r="19" spans="4:5" x14ac:dyDescent="0.25">
      <c r="D19" s="23"/>
      <c r="E19" s="23"/>
    </row>
    <row r="20" spans="4:5" x14ac:dyDescent="0.25">
      <c r="D20" s="23"/>
      <c r="E20" s="23"/>
    </row>
    <row r="21" spans="4:5" x14ac:dyDescent="0.25">
      <c r="D21" s="23"/>
      <c r="E21" s="23"/>
    </row>
    <row r="22" spans="4:5" x14ac:dyDescent="0.25">
      <c r="D22" s="23"/>
      <c r="E22" s="23"/>
    </row>
    <row r="23" spans="4:5" x14ac:dyDescent="0.25">
      <c r="D23" s="23"/>
      <c r="E23" s="23"/>
    </row>
    <row r="24" spans="4:5" x14ac:dyDescent="0.25">
      <c r="D24" s="23"/>
      <c r="E24" s="23"/>
    </row>
    <row r="25" spans="4:5" x14ac:dyDescent="0.25">
      <c r="D25" s="23"/>
      <c r="E25" s="23"/>
    </row>
    <row r="26" spans="4:5" x14ac:dyDescent="0.25">
      <c r="D26" s="23"/>
      <c r="E26" s="23"/>
    </row>
    <row r="27" spans="4:5" x14ac:dyDescent="0.25">
      <c r="D27" s="23"/>
      <c r="E27" s="23"/>
    </row>
    <row r="28" spans="4:5" x14ac:dyDescent="0.25">
      <c r="D28" s="23"/>
      <c r="E28" s="23"/>
    </row>
    <row r="29" spans="4:5" x14ac:dyDescent="0.25">
      <c r="D29" s="23"/>
      <c r="E29" s="23"/>
    </row>
    <row r="30" spans="4:5" x14ac:dyDescent="0.25">
      <c r="D30" s="23"/>
      <c r="E30" s="23"/>
    </row>
    <row r="31" spans="4:5" x14ac:dyDescent="0.25">
      <c r="D31" s="23"/>
      <c r="E31" s="23"/>
    </row>
    <row r="32" spans="4:5" x14ac:dyDescent="0.25">
      <c r="D32" s="23"/>
      <c r="E32" s="23"/>
    </row>
    <row r="33" spans="4:5" x14ac:dyDescent="0.25">
      <c r="D33" s="23"/>
      <c r="E33" s="23"/>
    </row>
    <row r="34" spans="4:5" x14ac:dyDescent="0.25">
      <c r="D34" s="23"/>
      <c r="E34" s="23"/>
    </row>
    <row r="35" spans="4:5" x14ac:dyDescent="0.25">
      <c r="D35" s="24"/>
      <c r="E35" s="24"/>
    </row>
    <row r="36" spans="4:5" x14ac:dyDescent="0.25">
      <c r="D36" s="24"/>
      <c r="E36" s="24"/>
    </row>
    <row r="37" spans="4:5" x14ac:dyDescent="0.25">
      <c r="D37" s="24"/>
      <c r="E37" s="24"/>
    </row>
    <row r="38" spans="4:5" x14ac:dyDescent="0.25">
      <c r="D38" s="24"/>
      <c r="E38" s="24"/>
    </row>
    <row r="39" spans="4:5" x14ac:dyDescent="0.25">
      <c r="D39" s="24"/>
      <c r="E39" s="24"/>
    </row>
    <row r="40" spans="4:5" x14ac:dyDescent="0.25">
      <c r="D40" s="24"/>
      <c r="E40" s="24"/>
    </row>
    <row r="41" spans="4:5" x14ac:dyDescent="0.25">
      <c r="D41" s="24"/>
      <c r="E41" s="24"/>
    </row>
    <row r="42" spans="4:5" x14ac:dyDescent="0.25">
      <c r="D42" s="24"/>
      <c r="E42" s="24"/>
    </row>
    <row r="43" spans="4:5" x14ac:dyDescent="0.25">
      <c r="D43" s="24"/>
      <c r="E43" s="24"/>
    </row>
    <row r="44" spans="4:5" x14ac:dyDescent="0.25">
      <c r="D44" s="24"/>
      <c r="E44" s="24"/>
    </row>
    <row r="45" spans="4:5" x14ac:dyDescent="0.25">
      <c r="D45" s="24"/>
      <c r="E45" s="24"/>
    </row>
    <row r="46" spans="4:5" x14ac:dyDescent="0.25">
      <c r="D46" s="24"/>
      <c r="E46" s="24"/>
    </row>
    <row r="47" spans="4:5" x14ac:dyDescent="0.25">
      <c r="D47" s="24"/>
      <c r="E47" s="24"/>
    </row>
    <row r="48" spans="4:5" x14ac:dyDescent="0.25">
      <c r="D48" s="24"/>
      <c r="E48" s="24"/>
    </row>
    <row r="49" spans="4:5" x14ac:dyDescent="0.25">
      <c r="D49" s="24"/>
      <c r="E49" s="24"/>
    </row>
    <row r="50" spans="4:5" x14ac:dyDescent="0.25">
      <c r="D50" s="24"/>
      <c r="E50" s="24"/>
    </row>
    <row r="51" spans="4:5" x14ac:dyDescent="0.25">
      <c r="D51" s="24"/>
      <c r="E51" s="24"/>
    </row>
    <row r="52" spans="4:5" x14ac:dyDescent="0.25">
      <c r="D52" s="24"/>
      <c r="E52" s="24"/>
    </row>
    <row r="53" spans="4:5" x14ac:dyDescent="0.25">
      <c r="D53" s="24"/>
      <c r="E53" s="24"/>
    </row>
    <row r="54" spans="4:5" x14ac:dyDescent="0.25">
      <c r="D54" s="24"/>
      <c r="E54" s="24"/>
    </row>
    <row r="55" spans="4:5" x14ac:dyDescent="0.25">
      <c r="D55" s="24"/>
      <c r="E55" s="24"/>
    </row>
    <row r="56" spans="4:5" x14ac:dyDescent="0.25">
      <c r="D56" s="24"/>
      <c r="E56" s="24"/>
    </row>
    <row r="57" spans="4:5" x14ac:dyDescent="0.25">
      <c r="D57" s="24"/>
      <c r="E57" s="24"/>
    </row>
    <row r="58" spans="4:5" x14ac:dyDescent="0.25">
      <c r="D58" s="24"/>
      <c r="E58" s="24"/>
    </row>
    <row r="59" spans="4:5" x14ac:dyDescent="0.25">
      <c r="D59" s="24"/>
      <c r="E59" s="24"/>
    </row>
    <row r="60" spans="4:5" x14ac:dyDescent="0.25">
      <c r="D60" s="24"/>
      <c r="E60" s="24"/>
    </row>
    <row r="61" spans="4:5" x14ac:dyDescent="0.25">
      <c r="D61" s="24"/>
      <c r="E61" s="24"/>
    </row>
    <row r="62" spans="4:5" x14ac:dyDescent="0.25">
      <c r="D62" s="24"/>
      <c r="E62" s="24"/>
    </row>
    <row r="63" spans="4:5" x14ac:dyDescent="0.25">
      <c r="D63" s="24"/>
      <c r="E63" s="24"/>
    </row>
    <row r="64" spans="4:5" x14ac:dyDescent="0.25">
      <c r="D64" s="24"/>
      <c r="E64" s="24"/>
    </row>
    <row r="65" spans="4:5" x14ac:dyDescent="0.25">
      <c r="D65" s="24"/>
      <c r="E65" s="24"/>
    </row>
    <row r="66" spans="4:5" x14ac:dyDescent="0.25">
      <c r="D66" s="24"/>
      <c r="E66" s="24"/>
    </row>
    <row r="67" spans="4:5" x14ac:dyDescent="0.25">
      <c r="D67" s="24"/>
      <c r="E67" s="24"/>
    </row>
    <row r="68" spans="4:5" x14ac:dyDescent="0.25">
      <c r="D68" s="24"/>
      <c r="E68" s="24"/>
    </row>
    <row r="69" spans="4:5" x14ac:dyDescent="0.25">
      <c r="D69" s="24"/>
      <c r="E69" s="24"/>
    </row>
    <row r="70" spans="4:5" x14ac:dyDescent="0.25">
      <c r="D70" s="24"/>
      <c r="E70" s="24"/>
    </row>
    <row r="71" spans="4:5" x14ac:dyDescent="0.25">
      <c r="D71" s="24"/>
      <c r="E71" s="24"/>
    </row>
    <row r="72" spans="4:5" x14ac:dyDescent="0.25">
      <c r="D72" s="24"/>
      <c r="E72" s="24"/>
    </row>
    <row r="73" spans="4:5" x14ac:dyDescent="0.25">
      <c r="D73" s="24"/>
      <c r="E73" s="24"/>
    </row>
    <row r="74" spans="4:5" x14ac:dyDescent="0.25">
      <c r="D74" s="24"/>
      <c r="E74" s="24"/>
    </row>
    <row r="75" spans="4:5" x14ac:dyDescent="0.25">
      <c r="D75" s="24"/>
      <c r="E75" s="24"/>
    </row>
    <row r="76" spans="4:5" x14ac:dyDescent="0.25">
      <c r="D76" s="24"/>
      <c r="E76" s="24"/>
    </row>
    <row r="77" spans="4:5" x14ac:dyDescent="0.25">
      <c r="D77" s="24"/>
      <c r="E77" s="24"/>
    </row>
    <row r="78" spans="4:5" x14ac:dyDescent="0.25">
      <c r="D78" s="24"/>
      <c r="E78" s="24"/>
    </row>
    <row r="79" spans="4:5" x14ac:dyDescent="0.25">
      <c r="D79" s="24"/>
      <c r="E79" s="2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2021-08-20T06:09:05Z</cp:lastPrinted>
  <dcterms:created xsi:type="dcterms:W3CDTF">2017-02-23T13:10:03Z</dcterms:created>
  <dcterms:modified xsi:type="dcterms:W3CDTF">2021-08-20T06:12:30Z</dcterms:modified>
</cp:coreProperties>
</file>