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4740" yWindow="3540" windowWidth="18000" windowHeight="9360"/>
  </bookViews>
  <sheets>
    <sheet name="Лист1" sheetId="1" r:id="rId1"/>
  </sheets>
  <definedNames>
    <definedName name="_xlnm.Print_Area" localSheetId="0">Лист1!$A$1:$J$125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 i="1" l="1"/>
  <c r="H12" i="1"/>
  <c r="F104" i="1"/>
  <c r="F12" i="1"/>
  <c r="G11" i="1"/>
  <c r="H11" i="1"/>
  <c r="G10" i="1"/>
  <c r="H10" i="1"/>
  <c r="F10" i="1"/>
  <c r="F11" i="1"/>
  <c r="G9" i="1"/>
  <c r="H9" i="1"/>
  <c r="F9" i="1"/>
  <c r="G19" i="1"/>
  <c r="H19" i="1"/>
  <c r="F20" i="1"/>
  <c r="G20" i="1"/>
  <c r="H20" i="1"/>
  <c r="F21" i="1"/>
  <c r="G22" i="1"/>
  <c r="H22" i="1"/>
  <c r="F22" i="1"/>
  <c r="F19" i="1" s="1"/>
  <c r="F24" i="1"/>
  <c r="G21" i="1"/>
  <c r="H21" i="1"/>
  <c r="G23" i="1"/>
  <c r="H23" i="1"/>
  <c r="F23" i="1"/>
  <c r="G55" i="1"/>
  <c r="H55" i="1"/>
  <c r="F55" i="1"/>
  <c r="G56" i="1"/>
  <c r="H56" i="1"/>
  <c r="F56" i="1"/>
  <c r="G57" i="1"/>
  <c r="H57" i="1"/>
  <c r="F57" i="1"/>
  <c r="G58" i="1"/>
  <c r="H58" i="1"/>
  <c r="F58" i="1"/>
  <c r="I63" i="1"/>
  <c r="I62" i="1"/>
  <c r="I61" i="1"/>
  <c r="I60" i="1"/>
  <c r="H59" i="1"/>
  <c r="G59" i="1"/>
  <c r="F59" i="1"/>
  <c r="I59" i="1" l="1"/>
  <c r="I58" i="1" l="1"/>
  <c r="I57" i="1"/>
  <c r="I56" i="1"/>
  <c r="I55" i="1"/>
  <c r="H54" i="1"/>
  <c r="G54" i="1"/>
  <c r="F54" i="1"/>
  <c r="I54" i="1" s="1"/>
  <c r="F49" i="1"/>
  <c r="I48" i="1"/>
  <c r="I47" i="1"/>
  <c r="I46" i="1"/>
  <c r="I45" i="1"/>
  <c r="H44" i="1"/>
  <c r="G44" i="1"/>
  <c r="F44" i="1"/>
  <c r="I44" i="1" s="1"/>
  <c r="I43" i="1"/>
  <c r="I42" i="1"/>
  <c r="I41" i="1"/>
  <c r="I40" i="1"/>
  <c r="H39" i="1"/>
  <c r="G39" i="1"/>
  <c r="F39" i="1"/>
  <c r="I32" i="1"/>
  <c r="I31" i="1"/>
  <c r="I30" i="1"/>
  <c r="H29" i="1"/>
  <c r="G29" i="1"/>
  <c r="F29" i="1"/>
  <c r="I53" i="1"/>
  <c r="I52" i="1"/>
  <c r="I51" i="1"/>
  <c r="I50" i="1"/>
  <c r="H49" i="1"/>
  <c r="G49" i="1"/>
  <c r="I38" i="1"/>
  <c r="I37" i="1"/>
  <c r="I36" i="1"/>
  <c r="I35" i="1"/>
  <c r="H34" i="1"/>
  <c r="G34" i="1"/>
  <c r="F34" i="1"/>
  <c r="I33" i="1"/>
  <c r="I39" i="1" l="1"/>
  <c r="I29" i="1"/>
  <c r="I49" i="1"/>
  <c r="I34" i="1"/>
  <c r="I93" i="1"/>
  <c r="G105" i="1"/>
  <c r="H105" i="1"/>
  <c r="G106" i="1"/>
  <c r="H106" i="1"/>
  <c r="G107" i="1"/>
  <c r="H107" i="1"/>
  <c r="G108" i="1"/>
  <c r="H108" i="1"/>
  <c r="F108" i="1"/>
  <c r="F107" i="1"/>
  <c r="F106" i="1"/>
  <c r="F105" i="1"/>
  <c r="I112" i="1"/>
  <c r="I108" i="1" s="1"/>
  <c r="I111" i="1"/>
  <c r="I106" i="1" s="1"/>
  <c r="I110" i="1"/>
  <c r="I105" i="1" s="1"/>
  <c r="H109" i="1"/>
  <c r="G109" i="1"/>
  <c r="F109" i="1"/>
  <c r="I113" i="1"/>
  <c r="H113" i="1"/>
  <c r="G113" i="1"/>
  <c r="F113" i="1"/>
  <c r="I118" i="1"/>
  <c r="H118" i="1"/>
  <c r="G118" i="1"/>
  <c r="F118" i="1"/>
  <c r="G122" i="1"/>
  <c r="H122" i="1"/>
  <c r="I122" i="1"/>
  <c r="F122" i="1"/>
  <c r="I107" i="1" l="1"/>
  <c r="G104" i="1"/>
  <c r="I104" i="1"/>
  <c r="H104" i="1"/>
  <c r="I109" i="1"/>
  <c r="H84" i="1" l="1"/>
  <c r="G84" i="1"/>
  <c r="F84" i="1"/>
  <c r="F79" i="1"/>
  <c r="G79" i="1"/>
  <c r="H79" i="1"/>
  <c r="I81" i="1"/>
  <c r="I103" i="1" l="1"/>
  <c r="I100" i="1"/>
  <c r="I101" i="1" l="1"/>
  <c r="I102" i="1"/>
  <c r="G99" i="1"/>
  <c r="H99" i="1"/>
  <c r="F99" i="1"/>
  <c r="I99" i="1" l="1"/>
  <c r="G70" i="1" l="1"/>
  <c r="H70" i="1" s="1"/>
  <c r="G66" i="1"/>
  <c r="H66" i="1"/>
  <c r="I83" i="1" l="1"/>
  <c r="I80" i="1"/>
  <c r="I95" i="1"/>
  <c r="I96" i="1"/>
  <c r="I97" i="1"/>
  <c r="I98" i="1"/>
  <c r="G94" i="1"/>
  <c r="H94" i="1"/>
  <c r="F94" i="1"/>
  <c r="I90" i="1"/>
  <c r="I91" i="1"/>
  <c r="I92" i="1"/>
  <c r="G89" i="1"/>
  <c r="G8" i="1" s="1"/>
  <c r="H89" i="1"/>
  <c r="H8" i="1" s="1"/>
  <c r="F89" i="1"/>
  <c r="F8" i="1" s="1"/>
  <c r="I85" i="1"/>
  <c r="I9" i="1" s="1"/>
  <c r="I87" i="1"/>
  <c r="I82" i="1"/>
  <c r="I11" i="1" s="1"/>
  <c r="I79" i="1"/>
  <c r="I75" i="1"/>
  <c r="I76" i="1"/>
  <c r="I77" i="1"/>
  <c r="I78" i="1"/>
  <c r="G74" i="1"/>
  <c r="H74" i="1"/>
  <c r="F74" i="1"/>
  <c r="I71" i="1"/>
  <c r="I72" i="1"/>
  <c r="I73" i="1"/>
  <c r="H69" i="1"/>
  <c r="I65" i="1"/>
  <c r="I66" i="1"/>
  <c r="I67" i="1"/>
  <c r="I68" i="1"/>
  <c r="G64" i="1"/>
  <c r="H64" i="1"/>
  <c r="F64" i="1"/>
  <c r="I25" i="1"/>
  <c r="I26" i="1"/>
  <c r="I27" i="1"/>
  <c r="I28" i="1"/>
  <c r="G24" i="1"/>
  <c r="H24" i="1"/>
  <c r="I94" i="1" l="1"/>
  <c r="I86" i="1"/>
  <c r="I10" i="1" s="1"/>
  <c r="I84" i="1"/>
  <c r="I24" i="1"/>
  <c r="I74" i="1"/>
  <c r="I64" i="1"/>
  <c r="I89" i="1"/>
  <c r="G69" i="1"/>
  <c r="F70" i="1"/>
  <c r="I8" i="1" l="1"/>
  <c r="I88" i="1"/>
  <c r="I12" i="1" s="1"/>
  <c r="I70" i="1"/>
  <c r="F69" i="1"/>
  <c r="I69" i="1" s="1"/>
  <c r="I21" i="1" l="1"/>
  <c r="I20" i="1"/>
  <c r="H13" i="1"/>
  <c r="I22" i="1"/>
  <c r="F13" i="1"/>
  <c r="I16" i="1"/>
  <c r="G13" i="1"/>
  <c r="I23" i="1"/>
  <c r="I13" i="1" l="1"/>
  <c r="I19" i="1"/>
</calcChain>
</file>

<file path=xl/sharedStrings.xml><?xml version="1.0" encoding="utf-8"?>
<sst xmlns="http://schemas.openxmlformats.org/spreadsheetml/2006/main" count="234" uniqueCount="97">
  <si>
    <t>№ з/п</t>
  </si>
  <si>
    <t>Перелік заходів Програми</t>
  </si>
  <si>
    <t>Строк виконання заходу</t>
  </si>
  <si>
    <t>Виконавці</t>
  </si>
  <si>
    <t>Очікуваний результат</t>
  </si>
  <si>
    <t>Джерела фінансування</t>
  </si>
  <si>
    <t>у тому числі за роками</t>
  </si>
  <si>
    <t>Всього</t>
  </si>
  <si>
    <t>Всього, у т.ч.:</t>
  </si>
  <si>
    <t>інші бюджетні джерела фінансування (в тому числі ДФРР, Фонд енергоефективності)</t>
  </si>
  <si>
    <t>інші позабюджетні джерела фінансування (в тому числі проекти міжнародної технічної допомоги)</t>
  </si>
  <si>
    <t>Запровадження стратегічного документу зі сталого енергетичного розвитку і клімату із використанням сучасних механізмів підвищення енергоефективності та інструментів міжнародних проектів з технічного розвитку</t>
  </si>
  <si>
    <t>2</t>
  </si>
  <si>
    <t>2.1</t>
  </si>
  <si>
    <t>2.2</t>
  </si>
  <si>
    <t>3.2</t>
  </si>
  <si>
    <t>3.1</t>
  </si>
  <si>
    <t xml:space="preserve">Забезпечити сертифікацію енергетичної ефективності будівель:
</t>
  </si>
  <si>
    <t>1</t>
  </si>
  <si>
    <t>Всього по програмі</t>
  </si>
  <si>
    <t>2022-2023</t>
  </si>
  <si>
    <t>інші позабюджетні джерела фінансування (в тому числі проекти міжнародної технічної допомоги: НЕФКО, ЄІБ)</t>
  </si>
  <si>
    <t>кошти власників індивідуальних будинків</t>
  </si>
  <si>
    <t>інші позабюджетні джерела фінансування (в тому числі проекти міжнародної фінансові інституції, НЕФКО, ЄІБ)</t>
  </si>
  <si>
    <t>інші бюджетні джерела фінансування (в тому числі "теплі кредити" Держенергоефективності)</t>
  </si>
  <si>
    <t>інші бюджетні джерела фінансування (в тому числі Фонд енергоефективності)</t>
  </si>
  <si>
    <t xml:space="preserve">інші бюджетні джерела фінансування </t>
  </si>
  <si>
    <t>інші бюджетні джерела фінансування (в тому числі обласний бюджет, ДФРР, Фонд енергоефективності)</t>
  </si>
  <si>
    <t>інші позабюджетні джерела фінансування (в тому числі проекти міжнародної технічної допомоги, міжнародні фінансові установи, енергосервісні компанії)</t>
  </si>
  <si>
    <t>інші бюджетні джерела фінансування (в тому числі обласний бюджет, ДФРР)</t>
  </si>
  <si>
    <t>Втілення сучасних стандартів управління енергоефективністю будівель бюджетної сфери</t>
  </si>
  <si>
    <t>Переведення системи енергоменджменту на онлайн-режим дозволить вживати оперативні заходи із скорочення споживання паливно-енергетичних ресурсів із отриманням додаткового енергоефективного ефекту до 5%</t>
  </si>
  <si>
    <t>інші позабюджетні джерела фінансування (в тому числі приватні інвестиції енергосервісних компаній)</t>
  </si>
  <si>
    <t>Орієнтовні обсяги фінансування (тис. грн)</t>
  </si>
  <si>
    <t>22,5% бюджетних будівель матимуть проектно-кошторисну документацію, що дозволить окрім інвестицій міського бюджету подати запит на фінансування від інших донорів (обласний бюджет, ДФРР, НЕФКО, ЄІБ)</t>
  </si>
  <si>
    <t>15% будівель бюджетних установ термомодернізовано за рахунок міського бюджету та залучених інших бюджетних та позабюджетних інвестицій (обласний бюджет, ДФРР, НЕФКО, ЄІБ)</t>
  </si>
  <si>
    <t>Сектор енергоменеджменту та енергоефективності відділу економіки та інвестиційної діяльності</t>
  </si>
  <si>
    <t xml:space="preserve">Розробити інституційну основу для створення комунальної енергосервісної компанії
</t>
  </si>
  <si>
    <t xml:space="preserve">Громада матиме альтернативну модель фінансування термомодернізації ОСББ без використання банківських кредитів, що дозволить пришвидшити масштабування впровадження енергоефективних заходів в житловому фонду та підвищити рівень енергоефективності інфраструктури громади в цілому </t>
  </si>
  <si>
    <t xml:space="preserve"> Запровадження інструменту приєднання до Револьверного Фонду Міст  (РФМ) Асоціації «Енергоефективні міста України»
</t>
  </si>
  <si>
    <t xml:space="preserve">Сектор енергоменеджменту та енергоефективності відділу економіки та інвестиційної діяльності, об'єднання співвласників багатоквартирних будинків              </t>
  </si>
  <si>
    <t xml:space="preserve">Сектор енергоменеджменту та енергоефективності відділу економіки та інвестиційної діяльності.              </t>
  </si>
  <si>
    <t>Управління житлово-комунального господарства та будівництва, сектор енергоменеджменту та енергоефективності відділу економіки та інвестиційної діяльності.</t>
  </si>
  <si>
    <t>Управління житлово-комунального господарства та будівництва, сектор енергоменеджменту та енергоефективності відділу економіки та інвестиційної діяльності</t>
  </si>
  <si>
    <t>Розробити план дій зі сталого енергетичного розвитку і клімату Ніжинської територіальної громади до 2030 року</t>
  </si>
  <si>
    <t>Реалізувати проекти із підвищення рівня енергоефективності комунальної інфраструктури із залученням приватних інвестицій за механізмом енергосервісу (ЕСКО)</t>
  </si>
  <si>
    <t>кошти власників індивідуальних будинків та співвласників багатоквартирних будинків</t>
  </si>
  <si>
    <t>кошти співвласників будинків (ОСББ)</t>
  </si>
  <si>
    <t>кошти співвласників індивідуальних будинків, ОСББ</t>
  </si>
  <si>
    <t xml:space="preserve">Сформована достатня обізнаність посадових осіб міської ради, керівників бюджетних установ й комунальних підприємств,  власників індивідуальних будинків та співвласників багатоквартирних будинків щодо використання усіх сучасних фінансових та технічних інструментів у сфері енергоефективності  </t>
  </si>
  <si>
    <t>Підвищення рівня енергоефективності комунальної інфраструктури, бюджетної сфери та житлового сектору із відповідним скороченням бюджетних витрат на оплату паливно-енергетичних ресурсів та забезпечення комфортного перебування мешканців ОТГ в будівлях</t>
  </si>
  <si>
    <t>Сформована система енергоменеджменту призведе до скорочення споживання паливно-енергетичних ресурсів та комунальних послуг до 5-7% за рахунок контролю, аналізу, прийняття своєчасних управлінських рішень та енергоефективної поведінки задіяних посадових осіб</t>
  </si>
  <si>
    <t>Об'єкти бюджетної сфери (будівлі бюджетних установ) та комунальної інфраструктури (вуличне освітлення, сфера централізованого теплопостачання та водопостачання) зменшать споживання енергоносіїв за рахунок впровадження енергоефективних заходів за приватні інвестиції за результатами укладення енергосервісних договорів</t>
  </si>
  <si>
    <t>Громада матиме комунальну енергосервісну компанію, що займатиметься підготовкою та реалізацією проектів підвищення енергоефективності, проведенням енергетичних аудитів та впровадження систем моніторингу на об'єктах комунальної власності з потенціалом поширення діяльності на житлову сферу</t>
  </si>
  <si>
    <t xml:space="preserve">місцевий бюджет </t>
  </si>
  <si>
    <t>місцевий бюджет</t>
  </si>
  <si>
    <t>2022-2024</t>
  </si>
  <si>
    <t xml:space="preserve">280 індивідуальних (садибних) будинків (10% від загальної кількості)  термомодернізовано за рахунок співфінансування 35% від Держенергоефективності ("теплі кредити"), місцевого бюджету (10%) та власників осель (55%). </t>
  </si>
  <si>
    <t>30% сертифікація будівель бюджетної сфери та 30% будівель ОСББ  є інструментом формування енергоефективної політики із залученням різних джерел  інвестицій</t>
  </si>
  <si>
    <t xml:space="preserve">Виконавчі органи Ніжинської міської ради, установи та заклади комунальної власності </t>
  </si>
  <si>
    <t>Сертифікація за 3 роки 30% будівель бюджетної сфери надасть техніко-економічне обгрунтування для енергоефективних капітальних заходів, що дозволить сформувати пріоритетні бюджетні інвестиції та обгрунтувати запит для зовнішніх донорів  (обласний бюджет, НЕФКО, ДФРР, ЄІБ)</t>
  </si>
  <si>
    <t>Перелік заходів Комплексної програми енергоефективності бюджетної, комунальної та житлової сфер Ніжинської територіальної громади на 2022-2024 роки</t>
  </si>
  <si>
    <r>
      <t xml:space="preserve">                                                                                           </t>
    </r>
    <r>
      <rPr>
        <b/>
        <sz val="10"/>
        <color theme="1"/>
        <rFont val="Times New Roman"/>
        <family val="1"/>
        <charset val="204"/>
      </rPr>
      <t xml:space="preserve">  Додаток 1  </t>
    </r>
    <r>
      <rPr>
        <sz val="10"/>
        <color theme="1"/>
        <rFont val="Times New Roman"/>
        <family val="1"/>
        <charset val="204"/>
      </rPr>
      <t xml:space="preserve">                 До Комплексної програми енергоефективності бюджетної, комунальної та житлової сфер Ніжинської територіальної громади на 2022-2024 роки</t>
    </r>
  </si>
  <si>
    <t>Відділ економіки та інвестиційної діяльності. Виконавчі органи Ніжинської  міської ради. Заклади бюджетної сфери.</t>
  </si>
  <si>
    <t xml:space="preserve">Сектор енергоменеджменту та енергоефективності відділу економіки та інвестиційної діяльності. Виконавчі органи Ніжинської міської ради, установи та заклади комунальної власності </t>
  </si>
  <si>
    <t>Сектор енергоменеджменту та енергоефективності відділу економіки та інвестиційної діяльності.  Виконавчі органи Ніжинської міської ради, установи та заклади комунальної власності.</t>
  </si>
  <si>
    <t xml:space="preserve">Сектор енергоменеджменту та енергоефективності відділу економіки та інвестиційної діяльності. Виконавчі органи Ніжинської міської ради, установи та заклади комунальної власності. </t>
  </si>
  <si>
    <t xml:space="preserve">Сертифікація енергетичної ефективності будівель об’єднаних співвласників багатоквартирних будинків 
</t>
  </si>
  <si>
    <t>Впровадження поетапної термомодернізації будівель бюджетних закладів (або установ) та комунальних некомерційних підприємств</t>
  </si>
  <si>
    <t>відшкодування частини тіла кредиту та  відсотків за кредитом об’єднанням співвласників багатоквартирних будинків</t>
  </si>
  <si>
    <t>відшкодування частини тіла кредита за кредитами, залученими фізичними та юридичними особами на впровадження енергозберігаючих заходів</t>
  </si>
  <si>
    <t>30% будівель ОСББ термомодернізовано за рахунок співфінансування 50-70% від Фонду енергоефективності ("Енергодім"), співвласників ОСББ (10-45%)  місцевого бюджету (35% на відшкодування частини тіла кредиту, але не більше 10% від вартості будівельно-монтажних робіт).                                         5% будівель ОСББ та ЖБК проведуть заходи з термомодернізації за рахунок співфінансування 20% місцевого бюджету та 80% власні кошти ОСББ та ЖБК</t>
  </si>
  <si>
    <t>Розроблення, виготовлення та розповсюдження інформації  серед всіх зацікавлених сторін житлової та бюджетної сфер  щодо сучасних інструментів з  енергоефективності, активізації створення ОСББ із залученням експертів міжнародних проектів (зокрема, створення поліграфічної продукції, буклетів, флаєрів, каталогів та інших презентаційних матеріалів, сувенірної продукції, проведення днів сталої енергії, виплати переможцям конкурсів енергоефективної тематики (подарункові набори, іграшки, сувенірна продукція, спортивний інвентар, солодкі призи, солодкі подарунки, реквізит для проведення заходів, тощо))</t>
  </si>
  <si>
    <t xml:space="preserve">Моніторинг інформаційних ресурсів, щодо проектів міжнародної технічної допомоги, грантів, інше. Розповсюдження відповідної інформації серед структурних підрозділів міської ради, організацій, установ, на Facebook сторінці. </t>
  </si>
  <si>
    <t>Участь та сприяння у проведенні вітчизняних та закордонних заходів на  тему енергоефективності та енергозбереження (форумів, конференцій, виставок, зустрічей)</t>
  </si>
  <si>
    <t>11.1</t>
  </si>
  <si>
    <t>11.2</t>
  </si>
  <si>
    <t>11.3</t>
  </si>
  <si>
    <t>11.4</t>
  </si>
  <si>
    <t>Підвищення обізнаності населення щодо енергоефективності, енергозбереження та раціонального використання енергоресурсів.</t>
  </si>
  <si>
    <t>Наповнення та супроводження, розміщення відповідної інформації на офіційному сайті Ніжинської міської ради в мережі Facebook та інших соціальних мережах щодо енергозбереження , енергоефективності в Ніжинській МТГ</t>
  </si>
  <si>
    <t>Розширення сфери запровадження системи енергетичного менеджменту   (два етапи)</t>
  </si>
  <si>
    <t>2.3</t>
  </si>
  <si>
    <t>2.4</t>
  </si>
  <si>
    <t>2.5</t>
  </si>
  <si>
    <t xml:space="preserve">Перший етап: Втілення інституційної основи енергетичного менеджменту, в тому числі:
- Підсилення матеріально-технічної бази енергоменеджменту ( компютерне та офісне).
</t>
  </si>
  <si>
    <t xml:space="preserve">Перший етап: Втілення інституційної основи енергетичного менеджменту, в тому числі:
 -Підсилення матеріально-технічної бази енергоменеджменту (обладнання, меблі).
</t>
  </si>
  <si>
    <t xml:space="preserve">Перший етап: Втілення інституційної основи енергетичного менеджменту, в тому числі:  Розробка та запровадження положень, посадових інструкцій, методичних рекомендацій для суб’єктів енергоменеджменту та інше.
</t>
  </si>
  <si>
    <t xml:space="preserve">Перший етап: Втілення інституційної основи енергетичного менеджменту, в тому числі: Запровадження системи матеріального стимулювання енергоефективної поведінки суб’єктів енергоменеджменту.
</t>
  </si>
  <si>
    <t>Другий етап: Удосконалення системи енергоменеджменту:
 Розробка та втілення системи аналітичних та управлінських дій за результатами оперативних даних системи енергомоніторингу</t>
  </si>
  <si>
    <t>2.6</t>
  </si>
  <si>
    <t>Другий етап: Удосконалення системи енергоменеджменту:                                                                       
                                                                           Втілення обліку енергоспоживання із дистанційною онлайн передачею даних до системи енергомоніторингу 30 % бюджетних установ</t>
  </si>
  <si>
    <t>3</t>
  </si>
  <si>
    <t xml:space="preserve">Сертифікація енергетичної ефективності бюджетних установ
</t>
  </si>
  <si>
    <t>Розробка робочих проектів термомодернізації будівель бюджетної та комунальної сфер.</t>
  </si>
  <si>
    <t xml:space="preserve">місцевий бюджет                                        </t>
  </si>
  <si>
    <t>Енергетична сертифікація будівель ОСББ є першим етапом отримання грантів Фонду енергоефективності для впровадження термомодернізації.                                              Сертифікація за 3 роки 30% будівель ОСББ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</si>
</sst>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sz val="10"/>
      <color theme="1"/>
      <name val="Times New Roman"/>
      <family val="1"/>
      <charset val="204"/>
    </font>
    <font>
      <sz val="10"/>
      <color rgb="FF00B050"/>
      <name val="Times New Roman"/>
      <family val="1"/>
      <charset val="204"/>
    </font>
    <font>
      <b/>
      <sz val="10"/>
      <color theme="1"/>
      <name val="Times New Roman"/>
      <family val="1"/>
    </font>
    <font>
      <b/>
      <sz val="12"/>
      <color theme="1"/>
      <name val="Times New Roman"/>
      <family val="1"/>
    </font>
    <font>
      <b/>
      <sz val="12"/>
      <color theme="1"/>
      <name val="Times New Roman"/>
      <family val="1"/>
      <charset val="204"/>
    </font>
    <font>
      <sz val="12"/>
      <color theme="1"/>
      <name val="Times New Roman"/>
      <family val="1"/>
    </font>
    <font>
      <sz val="12"/>
      <name val="Times New Roman"/>
      <family val="1"/>
    </font>
    <font>
      <sz val="12"/>
      <color rgb="FFFF0000"/>
      <name val="Times New Roman"/>
      <family val="1"/>
    </font>
    <font>
      <b/>
      <sz val="10"/>
      <color theme="1"/>
      <name val="Times New Roman"/>
      <family val="1"/>
      <charset val="204"/>
    </font>
    <font>
      <sz val="14"/>
      <color theme="1"/>
      <name val="Times New Roman"/>
      <family val="1"/>
      <charset val="204"/>
    </font>
  </fonts>
  <fills count="5">
    <fill>
      <patternFill patternType="none"/>
    </fill>
    <fill>
      <patternFill patternType="gray125"/>
    </fill>
    <fill>
      <patternFill patternType="solid">
        <fgColor rgb="FF92D050"/>
        <bgColor indexed="64"/>
      </patternFill>
    </fill>
    <fill>
      <patternFill patternType="solid">
        <fgColor theme="9" tint="0.79998168889431442"/>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s>
  <cellStyleXfs count="1">
    <xf numFmtId="0" fontId="0" fillId="0" borderId="0"/>
  </cellStyleXfs>
  <cellXfs count="159">
    <xf numFmtId="0" fontId="0" fillId="0" borderId="0" xfId="0"/>
    <xf numFmtId="0" fontId="1" fillId="0" borderId="0" xfId="0" applyFont="1" applyFill="1"/>
    <xf numFmtId="0" fontId="1" fillId="0" borderId="0" xfId="0" applyFont="1" applyFill="1" applyAlignment="1">
      <alignment horizontal="center" vertical="center"/>
    </xf>
    <xf numFmtId="0" fontId="2" fillId="0" borderId="0" xfId="0" applyFont="1" applyFill="1"/>
    <xf numFmtId="0" fontId="3" fillId="0" borderId="0" xfId="0" applyFont="1" applyFill="1"/>
    <xf numFmtId="0" fontId="1" fillId="0" borderId="0" xfId="0" applyFont="1" applyFill="1" applyAlignment="1">
      <alignment horizontal="center"/>
    </xf>
    <xf numFmtId="0" fontId="4" fillId="2" borderId="1"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1" fontId="6" fillId="0" borderId="5" xfId="0" applyNumberFormat="1" applyFont="1" applyFill="1" applyBorder="1" applyAlignment="1">
      <alignment horizontal="center" vertical="center" wrapText="1"/>
    </xf>
    <xf numFmtId="1" fontId="6" fillId="4" borderId="1" xfId="0" applyNumberFormat="1" applyFont="1" applyFill="1" applyBorder="1" applyAlignment="1">
      <alignment horizontal="center" vertical="center" wrapText="1"/>
    </xf>
    <xf numFmtId="1" fontId="6" fillId="0" borderId="1" xfId="0" applyNumberFormat="1" applyFont="1" applyFill="1" applyBorder="1" applyAlignment="1">
      <alignment horizontal="center" vertical="center" wrapText="1"/>
    </xf>
    <xf numFmtId="1" fontId="6" fillId="0" borderId="10" xfId="0" applyNumberFormat="1" applyFont="1" applyFill="1" applyBorder="1" applyAlignment="1">
      <alignment horizontal="center" vertical="center" wrapText="1"/>
    </xf>
    <xf numFmtId="0" fontId="6" fillId="3" borderId="5" xfId="0" applyFont="1" applyFill="1" applyBorder="1" applyAlignment="1">
      <alignment horizontal="center" vertical="center" wrapText="1"/>
    </xf>
    <xf numFmtId="1" fontId="6" fillId="3" borderId="5" xfId="0" applyNumberFormat="1" applyFont="1" applyFill="1" applyBorder="1" applyAlignment="1">
      <alignment horizontal="center" vertical="center" wrapText="1"/>
    </xf>
    <xf numFmtId="0" fontId="6" fillId="3" borderId="1" xfId="0" applyFont="1" applyFill="1" applyBorder="1" applyAlignment="1">
      <alignment horizontal="center" vertical="center" wrapText="1"/>
    </xf>
    <xf numFmtId="1" fontId="6" fillId="3" borderId="1" xfId="0" applyNumberFormat="1" applyFont="1" applyFill="1" applyBorder="1" applyAlignment="1">
      <alignment horizontal="center" vertical="center" wrapText="1"/>
    </xf>
    <xf numFmtId="0" fontId="6" fillId="3" borderId="10" xfId="0" applyFont="1" applyFill="1" applyBorder="1" applyAlignment="1">
      <alignment horizontal="center" vertical="center" wrapText="1"/>
    </xf>
    <xf numFmtId="1" fontId="6" fillId="3" borderId="10" xfId="0" applyNumberFormat="1"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3" borderId="3" xfId="0" applyFont="1" applyFill="1" applyBorder="1" applyAlignment="1">
      <alignment horizontal="center" vertical="center" wrapText="1"/>
    </xf>
    <xf numFmtId="1" fontId="6" fillId="3" borderId="3" xfId="0" applyNumberFormat="1" applyFont="1" applyFill="1" applyBorder="1" applyAlignment="1">
      <alignment horizontal="center" vertical="center" wrapText="1"/>
    </xf>
    <xf numFmtId="0" fontId="6" fillId="3" borderId="2" xfId="0" applyFont="1" applyFill="1" applyBorder="1" applyAlignment="1">
      <alignment horizontal="center" vertical="center" wrapText="1"/>
    </xf>
    <xf numFmtId="1" fontId="6" fillId="3" borderId="2"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1" fillId="0" borderId="0" xfId="0" applyFont="1" applyFill="1" applyAlignment="1">
      <alignment wrapText="1"/>
    </xf>
    <xf numFmtId="0" fontId="6" fillId="3" borderId="3"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4" borderId="1" xfId="0" applyFont="1" applyFill="1" applyBorder="1" applyAlignment="1">
      <alignment horizontal="center" vertical="center" wrapText="1"/>
    </xf>
    <xf numFmtId="49" fontId="6" fillId="0" borderId="17" xfId="0" applyNumberFormat="1" applyFont="1" applyFill="1" applyBorder="1" applyAlignment="1">
      <alignment horizontal="center" vertical="center"/>
    </xf>
    <xf numFmtId="0" fontId="6" fillId="4" borderId="3" xfId="0" applyFont="1" applyFill="1" applyBorder="1" applyAlignment="1">
      <alignment horizontal="center" vertical="center"/>
    </xf>
    <xf numFmtId="0" fontId="6" fillId="4" borderId="3" xfId="0" applyFont="1" applyFill="1" applyBorder="1" applyAlignment="1">
      <alignment horizontal="center" vertical="center" wrapText="1"/>
    </xf>
    <xf numFmtId="1" fontId="6" fillId="4" borderId="3"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1" fontId="4" fillId="4" borderId="1" xfId="0" applyNumberFormat="1" applyFont="1" applyFill="1" applyBorder="1" applyAlignment="1">
      <alignment horizontal="center" vertical="center" wrapText="1"/>
    </xf>
    <xf numFmtId="1" fontId="1" fillId="0" borderId="0" xfId="0" applyNumberFormat="1" applyFont="1" applyFill="1"/>
    <xf numFmtId="0" fontId="6" fillId="3"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0" fontId="6" fillId="4" borderId="16" xfId="0" applyFont="1" applyFill="1" applyBorder="1" applyAlignment="1">
      <alignment vertical="center" wrapText="1"/>
    </xf>
    <xf numFmtId="1" fontId="6" fillId="3" borderId="23" xfId="0" applyNumberFormat="1" applyFont="1" applyFill="1" applyBorder="1" applyAlignment="1">
      <alignment horizontal="center" vertical="center" wrapText="1"/>
    </xf>
    <xf numFmtId="0" fontId="4" fillId="4" borderId="22" xfId="0" applyFont="1" applyFill="1" applyBorder="1" applyAlignment="1">
      <alignment horizontal="center" vertical="center" wrapText="1"/>
    </xf>
    <xf numFmtId="1" fontId="4" fillId="4" borderId="22" xfId="0" applyNumberFormat="1" applyFont="1" applyFill="1" applyBorder="1" applyAlignment="1">
      <alignment horizontal="center" vertical="center" wrapText="1"/>
    </xf>
    <xf numFmtId="0" fontId="4" fillId="4" borderId="20" xfId="0" applyFont="1" applyFill="1" applyBorder="1" applyAlignment="1">
      <alignment horizontal="center" vertical="center" wrapText="1"/>
    </xf>
    <xf numFmtId="1" fontId="4" fillId="4" borderId="3" xfId="0" applyNumberFormat="1" applyFont="1" applyFill="1" applyBorder="1" applyAlignment="1">
      <alignment horizontal="center" vertical="center" wrapText="1"/>
    </xf>
    <xf numFmtId="0" fontId="1" fillId="0" borderId="0" xfId="0" applyFont="1" applyFill="1" applyBorder="1"/>
    <xf numFmtId="0" fontId="10" fillId="0" borderId="0" xfId="0" applyFont="1" applyBorder="1" applyAlignment="1">
      <alignment horizontal="center" vertical="center" wrapText="1"/>
    </xf>
    <xf numFmtId="49" fontId="6" fillId="3" borderId="1" xfId="0" applyNumberFormat="1" applyFont="1" applyFill="1" applyBorder="1" applyAlignment="1">
      <alignment horizontal="center" vertical="center"/>
    </xf>
    <xf numFmtId="0" fontId="6" fillId="3" borderId="5"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5"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10"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1"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3"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24" xfId="0" applyFont="1" applyFill="1" applyBorder="1" applyAlignment="1">
      <alignment horizontal="center" vertical="center" wrapText="1"/>
    </xf>
    <xf numFmtId="0" fontId="6" fillId="4" borderId="21" xfId="0" applyFont="1" applyFill="1" applyBorder="1" applyAlignment="1">
      <alignment horizontal="center" vertical="center" wrapText="1"/>
    </xf>
    <xf numFmtId="0" fontId="6" fillId="4" borderId="18"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4" borderId="25" xfId="0" applyFont="1" applyFill="1" applyBorder="1" applyAlignment="1">
      <alignment horizontal="center" vertical="center" wrapText="1"/>
    </xf>
    <xf numFmtId="49" fontId="6" fillId="4" borderId="1" xfId="0" applyNumberFormat="1" applyFont="1" applyFill="1" applyBorder="1" applyAlignment="1">
      <alignment horizontal="center" vertical="center"/>
    </xf>
    <xf numFmtId="0" fontId="6" fillId="3" borderId="3"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4" borderId="22" xfId="0" applyFont="1" applyFill="1" applyBorder="1" applyAlignment="1">
      <alignment horizontal="center" vertical="center" wrapText="1"/>
    </xf>
    <xf numFmtId="0" fontId="6" fillId="4" borderId="20" xfId="0" applyFont="1" applyFill="1" applyBorder="1" applyAlignment="1">
      <alignment horizontal="center" vertical="center" wrapText="1"/>
    </xf>
    <xf numFmtId="0" fontId="6" fillId="4" borderId="22" xfId="0" applyFont="1" applyFill="1" applyBorder="1" applyAlignment="1">
      <alignment horizontal="center" vertical="center"/>
    </xf>
    <xf numFmtId="0" fontId="6" fillId="4" borderId="20" xfId="0" applyFont="1" applyFill="1" applyBorder="1" applyAlignment="1">
      <alignment horizontal="center" vertical="center"/>
    </xf>
    <xf numFmtId="0" fontId="6" fillId="0" borderId="5"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0" xfId="0" applyFont="1" applyFill="1" applyBorder="1" applyAlignment="1">
      <alignment horizontal="center" vertical="center" wrapText="1"/>
    </xf>
    <xf numFmtId="49" fontId="6" fillId="4" borderId="26" xfId="0" applyNumberFormat="1" applyFont="1" applyFill="1" applyBorder="1" applyAlignment="1">
      <alignment horizontal="center" vertical="center"/>
    </xf>
    <xf numFmtId="49" fontId="6" fillId="4" borderId="19" xfId="0" applyNumberFormat="1" applyFont="1" applyFill="1" applyBorder="1" applyAlignment="1">
      <alignment horizontal="center" vertical="center"/>
    </xf>
    <xf numFmtId="49" fontId="6" fillId="4" borderId="17" xfId="0" applyNumberFormat="1" applyFont="1" applyFill="1" applyBorder="1" applyAlignment="1">
      <alignment horizontal="center" vertical="center"/>
    </xf>
    <xf numFmtId="49" fontId="6" fillId="4" borderId="15" xfId="0" applyNumberFormat="1" applyFont="1" applyFill="1" applyBorder="1" applyAlignment="1">
      <alignment horizontal="center" vertical="center"/>
    </xf>
    <xf numFmtId="0" fontId="7" fillId="3" borderId="3" xfId="0" applyFont="1" applyFill="1" applyBorder="1" applyAlignment="1">
      <alignment horizontal="center" vertical="center" wrapText="1"/>
    </xf>
    <xf numFmtId="0" fontId="6" fillId="3" borderId="4" xfId="0" applyFont="1" applyFill="1" applyBorder="1" applyAlignment="1">
      <alignment horizontal="center" vertical="center"/>
    </xf>
    <xf numFmtId="0" fontId="6" fillId="3" borderId="7" xfId="0" applyFont="1" applyFill="1" applyBorder="1" applyAlignment="1">
      <alignment horizontal="center" vertical="center"/>
    </xf>
    <xf numFmtId="0" fontId="6" fillId="3" borderId="9" xfId="0" applyFont="1" applyFill="1" applyBorder="1" applyAlignment="1">
      <alignment horizontal="center" vertical="center"/>
    </xf>
    <xf numFmtId="0" fontId="7" fillId="3" borderId="5"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6" fillId="3" borderId="17" xfId="0" applyFont="1" applyFill="1" applyBorder="1" applyAlignment="1">
      <alignment horizontal="center" vertical="center"/>
    </xf>
    <xf numFmtId="0" fontId="6" fillId="3" borderId="15" xfId="0" applyFont="1" applyFill="1" applyBorder="1" applyAlignment="1">
      <alignment horizontal="center" vertical="center"/>
    </xf>
    <xf numFmtId="0" fontId="6" fillId="3" borderId="26" xfId="0" applyFont="1" applyFill="1" applyBorder="1" applyAlignment="1">
      <alignment horizontal="center" vertical="center"/>
    </xf>
    <xf numFmtId="0" fontId="6" fillId="3" borderId="19" xfId="0" applyFont="1" applyFill="1" applyBorder="1" applyAlignment="1">
      <alignment horizontal="center" vertical="center"/>
    </xf>
    <xf numFmtId="0" fontId="6" fillId="3" borderId="27" xfId="0" applyFont="1" applyFill="1" applyBorder="1" applyAlignment="1">
      <alignment horizontal="center" vertical="center"/>
    </xf>
    <xf numFmtId="0" fontId="6" fillId="0" borderId="5" xfId="0" applyFont="1" applyFill="1" applyBorder="1" applyAlignment="1">
      <alignment horizontal="center" vertical="top" wrapText="1"/>
    </xf>
    <xf numFmtId="0" fontId="6" fillId="0" borderId="1" xfId="0" applyFont="1" applyFill="1" applyBorder="1" applyAlignment="1">
      <alignment horizontal="center" vertical="top" wrapText="1"/>
    </xf>
    <xf numFmtId="0" fontId="6" fillId="3" borderId="22" xfId="0" applyFont="1" applyFill="1" applyBorder="1" applyAlignment="1">
      <alignment horizontal="center" vertical="center"/>
    </xf>
    <xf numFmtId="0" fontId="6" fillId="3" borderId="20" xfId="0" applyFont="1" applyFill="1" applyBorder="1" applyAlignment="1">
      <alignment horizontal="center" vertical="center"/>
    </xf>
    <xf numFmtId="0" fontId="6" fillId="3" borderId="23" xfId="0" applyFont="1" applyFill="1" applyBorder="1" applyAlignment="1">
      <alignment horizontal="center" vertical="center"/>
    </xf>
    <xf numFmtId="0" fontId="6" fillId="3" borderId="22"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6" fillId="3" borderId="24"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6" fillId="3" borderId="25"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0" fillId="3" borderId="23" xfId="0" applyFont="1" applyFill="1" applyBorder="1" applyAlignment="1">
      <alignment horizontal="center" vertical="center" wrapText="1"/>
    </xf>
    <xf numFmtId="49" fontId="6" fillId="0" borderId="4" xfId="0" applyNumberFormat="1" applyFont="1" applyFill="1" applyBorder="1" applyAlignment="1">
      <alignment horizontal="center" vertical="center"/>
    </xf>
    <xf numFmtId="49" fontId="6" fillId="0" borderId="7" xfId="0" applyNumberFormat="1" applyFont="1" applyFill="1" applyBorder="1" applyAlignment="1">
      <alignment horizontal="center" vertical="center"/>
    </xf>
    <xf numFmtId="49" fontId="6" fillId="0" borderId="9" xfId="0" applyNumberFormat="1" applyFont="1" applyFill="1" applyBorder="1" applyAlignment="1">
      <alignment horizontal="center" vertical="center"/>
    </xf>
    <xf numFmtId="0" fontId="6" fillId="0" borderId="5"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0" xfId="0" applyFont="1" applyFill="1" applyBorder="1" applyAlignment="1">
      <alignment horizontal="center" vertical="center"/>
    </xf>
    <xf numFmtId="0" fontId="4" fillId="4" borderId="6"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16" xfId="0" applyFont="1" applyFill="1" applyBorder="1" applyAlignment="1">
      <alignment horizontal="center" vertical="center" wrapText="1"/>
    </xf>
    <xf numFmtId="0" fontId="5" fillId="0" borderId="0" xfId="0" applyFont="1" applyFill="1" applyAlignment="1">
      <alignment horizontal="center" vertical="center"/>
    </xf>
    <xf numFmtId="49" fontId="6" fillId="3" borderId="4" xfId="0" applyNumberFormat="1" applyFont="1" applyFill="1" applyBorder="1" applyAlignment="1">
      <alignment horizontal="center" vertical="center"/>
    </xf>
    <xf numFmtId="49" fontId="6" fillId="3" borderId="7" xfId="0" applyNumberFormat="1" applyFont="1" applyFill="1" applyBorder="1" applyAlignment="1">
      <alignment horizontal="center" vertical="center"/>
    </xf>
    <xf numFmtId="0" fontId="4"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8" xfId="0" applyFont="1" applyFill="1" applyBorder="1" applyAlignment="1">
      <alignment horizontal="center" vertical="center" wrapText="1"/>
    </xf>
    <xf numFmtId="49" fontId="4" fillId="4" borderId="17" xfId="0" applyNumberFormat="1" applyFont="1" applyFill="1" applyBorder="1" applyAlignment="1">
      <alignment horizontal="center" vertical="center"/>
    </xf>
    <xf numFmtId="49" fontId="4" fillId="4" borderId="7" xfId="0" applyNumberFormat="1" applyFont="1" applyFill="1" applyBorder="1" applyAlignment="1">
      <alignment horizontal="center" vertical="center"/>
    </xf>
    <xf numFmtId="49" fontId="4" fillId="4" borderId="15" xfId="0" applyNumberFormat="1" applyFont="1" applyFill="1" applyBorder="1" applyAlignment="1">
      <alignment horizontal="center" vertical="center"/>
    </xf>
    <xf numFmtId="49" fontId="6" fillId="3" borderId="9" xfId="0" applyNumberFormat="1"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4"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15" xfId="0" applyFont="1" applyFill="1" applyBorder="1" applyAlignment="1">
      <alignment horizontal="center" vertical="center"/>
    </xf>
    <xf numFmtId="0" fontId="4" fillId="4"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FFBEFD"/>
      <color rgb="FFFF8A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25"/>
  <sheetViews>
    <sheetView tabSelected="1" view="pageBreakPreview" zoomScale="60" zoomScaleNormal="70" workbookViewId="0">
      <selection activeCell="L10" sqref="L10:Q14"/>
    </sheetView>
  </sheetViews>
  <sheetFormatPr defaultColWidth="8.6640625" defaultRowHeight="13.2" x14ac:dyDescent="0.25"/>
  <cols>
    <col min="1" max="1" width="7.5546875" style="1" bestFit="1" customWidth="1"/>
    <col min="2" max="2" width="48.6640625" style="1" customWidth="1"/>
    <col min="3" max="3" width="16.109375" style="1" customWidth="1"/>
    <col min="4" max="4" width="38.6640625" style="1" customWidth="1"/>
    <col min="5" max="5" width="38.44140625" style="5" customWidth="1"/>
    <col min="6" max="6" width="13.33203125" style="1" customWidth="1"/>
    <col min="7" max="7" width="14.6640625" style="1" customWidth="1"/>
    <col min="8" max="8" width="17.33203125" style="1" customWidth="1"/>
    <col min="9" max="9" width="14.44140625" style="1" customWidth="1"/>
    <col min="10" max="10" width="60" style="1" customWidth="1"/>
    <col min="11" max="16384" width="8.6640625" style="1"/>
  </cols>
  <sheetData>
    <row r="1" spans="1:16" ht="52.8" x14ac:dyDescent="0.25">
      <c r="J1" s="28" t="s">
        <v>62</v>
      </c>
    </row>
    <row r="2" spans="1:16" ht="15.6" x14ac:dyDescent="0.25">
      <c r="A2" s="137" t="s">
        <v>61</v>
      </c>
      <c r="B2" s="137"/>
      <c r="C2" s="137"/>
      <c r="D2" s="137"/>
      <c r="E2" s="137"/>
      <c r="F2" s="137"/>
      <c r="G2" s="137"/>
      <c r="H2" s="137"/>
      <c r="I2" s="137"/>
      <c r="J2" s="137"/>
    </row>
    <row r="3" spans="1:16" ht="13.8" thickBot="1" x14ac:dyDescent="0.3">
      <c r="A3" s="2"/>
      <c r="B3" s="2"/>
      <c r="C3" s="2"/>
      <c r="D3" s="2"/>
      <c r="E3" s="2"/>
      <c r="F3" s="2"/>
      <c r="G3" s="2"/>
      <c r="H3" s="2"/>
      <c r="I3" s="2"/>
      <c r="J3" s="2"/>
    </row>
    <row r="4" spans="1:16" s="4" customFormat="1" ht="28.95" customHeight="1" x14ac:dyDescent="0.25">
      <c r="A4" s="148" t="s">
        <v>0</v>
      </c>
      <c r="B4" s="140" t="s">
        <v>1</v>
      </c>
      <c r="C4" s="140" t="s">
        <v>2</v>
      </c>
      <c r="D4" s="140" t="s">
        <v>3</v>
      </c>
      <c r="E4" s="140" t="s">
        <v>33</v>
      </c>
      <c r="F4" s="140"/>
      <c r="G4" s="140"/>
      <c r="H4" s="140"/>
      <c r="I4" s="140"/>
      <c r="J4" s="142" t="s">
        <v>4</v>
      </c>
    </row>
    <row r="5" spans="1:16" s="4" customFormat="1" ht="28.95" customHeight="1" x14ac:dyDescent="0.25">
      <c r="A5" s="149"/>
      <c r="B5" s="141"/>
      <c r="C5" s="141"/>
      <c r="D5" s="141"/>
      <c r="E5" s="141" t="s">
        <v>5</v>
      </c>
      <c r="F5" s="141" t="s">
        <v>6</v>
      </c>
      <c r="G5" s="141"/>
      <c r="H5" s="141"/>
      <c r="I5" s="141" t="s">
        <v>7</v>
      </c>
      <c r="J5" s="143"/>
    </row>
    <row r="6" spans="1:16" s="4" customFormat="1" ht="15.6" x14ac:dyDescent="0.25">
      <c r="A6" s="149"/>
      <c r="B6" s="141"/>
      <c r="C6" s="141"/>
      <c r="D6" s="141"/>
      <c r="E6" s="141"/>
      <c r="F6" s="6">
        <v>2022</v>
      </c>
      <c r="G6" s="6">
        <v>2023</v>
      </c>
      <c r="H6" s="6">
        <v>2024</v>
      </c>
      <c r="I6" s="141"/>
      <c r="J6" s="143"/>
    </row>
    <row r="7" spans="1:16" s="4" customFormat="1" ht="16.2" thickBot="1" x14ac:dyDescent="0.3">
      <c r="A7" s="7">
        <v>1</v>
      </c>
      <c r="B7" s="8">
        <v>2</v>
      </c>
      <c r="C7" s="8">
        <v>3</v>
      </c>
      <c r="D7" s="8">
        <v>4</v>
      </c>
      <c r="E7" s="8">
        <v>5</v>
      </c>
      <c r="F7" s="8">
        <v>6</v>
      </c>
      <c r="G7" s="8">
        <v>7</v>
      </c>
      <c r="H7" s="8">
        <v>8</v>
      </c>
      <c r="I7" s="8">
        <v>9</v>
      </c>
      <c r="J7" s="9">
        <v>10</v>
      </c>
    </row>
    <row r="8" spans="1:16" ht="16.2" thickBot="1" x14ac:dyDescent="0.3">
      <c r="A8" s="144"/>
      <c r="B8" s="150" t="s">
        <v>19</v>
      </c>
      <c r="C8" s="153" t="s">
        <v>56</v>
      </c>
      <c r="D8" s="156"/>
      <c r="E8" s="54" t="s">
        <v>8</v>
      </c>
      <c r="F8" s="55">
        <f>F13+F19+F54+F69+F74+F79+F84+F89+F94+F104+F99</f>
        <v>56475</v>
      </c>
      <c r="G8" s="55">
        <f t="shared" ref="G8:H8" si="0">G13+G19+G54+G69+G74+G79+G84+G89+G94+G104+G99</f>
        <v>55509.625</v>
      </c>
      <c r="H8" s="55">
        <f t="shared" si="0"/>
        <v>62614.625</v>
      </c>
      <c r="I8" s="55">
        <f>I13+I19+I54+I69+I74+I79+I84+I89+I94+I104+I99</f>
        <v>174599.25</v>
      </c>
      <c r="J8" s="134" t="s">
        <v>50</v>
      </c>
    </row>
    <row r="9" spans="1:16" ht="16.2" thickBot="1" x14ac:dyDescent="0.3">
      <c r="A9" s="145"/>
      <c r="B9" s="151"/>
      <c r="C9" s="154"/>
      <c r="D9" s="157"/>
      <c r="E9" s="46" t="s">
        <v>55</v>
      </c>
      <c r="F9" s="47">
        <f>F14+F20+F55+F70+F75+F80+F85+F90+F95+F105+F100</f>
        <v>12200</v>
      </c>
      <c r="G9" s="47">
        <f t="shared" ref="G9:H9" si="1">G14+G20+G55+G70+G75+G80+G85+G90+G95+G105+G100</f>
        <v>16158</v>
      </c>
      <c r="H9" s="47">
        <f t="shared" si="1"/>
        <v>16813</v>
      </c>
      <c r="I9" s="55">
        <f>I14+I20+I55+I70+I75+I80+I85+I90+I95+I105+I100</f>
        <v>45171</v>
      </c>
      <c r="J9" s="135"/>
    </row>
    <row r="10" spans="1:16" ht="75.599999999999994" customHeight="1" thickBot="1" x14ac:dyDescent="0.3">
      <c r="A10" s="145"/>
      <c r="B10" s="151"/>
      <c r="C10" s="154"/>
      <c r="D10" s="157"/>
      <c r="E10" s="46" t="s">
        <v>27</v>
      </c>
      <c r="F10" s="47">
        <f t="shared" ref="F10:I11" si="2">F15+F21+F56+F71+F76+F81+F86+F91+F96+F106+F101</f>
        <v>26334</v>
      </c>
      <c r="G10" s="47">
        <f t="shared" si="2"/>
        <v>20785</v>
      </c>
      <c r="H10" s="47">
        <f t="shared" si="2"/>
        <v>23285</v>
      </c>
      <c r="I10" s="55">
        <f t="shared" si="2"/>
        <v>70404</v>
      </c>
      <c r="J10" s="135"/>
      <c r="L10" s="58"/>
      <c r="M10" s="58"/>
      <c r="N10" s="58"/>
      <c r="O10" s="58"/>
      <c r="P10" s="59"/>
    </row>
    <row r="11" spans="1:16" ht="78.599999999999994" thickBot="1" x14ac:dyDescent="0.3">
      <c r="A11" s="145"/>
      <c r="B11" s="151"/>
      <c r="C11" s="154"/>
      <c r="D11" s="157"/>
      <c r="E11" s="46" t="s">
        <v>28</v>
      </c>
      <c r="F11" s="47">
        <f t="shared" si="2"/>
        <v>7116</v>
      </c>
      <c r="G11" s="47">
        <f t="shared" si="2"/>
        <v>10741.625</v>
      </c>
      <c r="H11" s="47">
        <f t="shared" si="2"/>
        <v>12691.625</v>
      </c>
      <c r="I11" s="55">
        <f t="shared" si="2"/>
        <v>30549.25</v>
      </c>
      <c r="J11" s="135"/>
      <c r="L11" s="58"/>
      <c r="M11" s="58"/>
      <c r="N11" s="58"/>
      <c r="O11" s="58"/>
      <c r="P11" s="59"/>
    </row>
    <row r="12" spans="1:16" ht="55.2" customHeight="1" thickBot="1" x14ac:dyDescent="0.3">
      <c r="A12" s="146"/>
      <c r="B12" s="152"/>
      <c r="C12" s="155"/>
      <c r="D12" s="158"/>
      <c r="E12" s="56" t="s">
        <v>46</v>
      </c>
      <c r="F12" s="57">
        <f>F17+F23+F58+F73+F78+F83+F88+F93+F98+F103</f>
        <v>10775</v>
      </c>
      <c r="G12" s="57">
        <f>G17+G23+G58+G73+G78+G83+G88+G93+G98+G103</f>
        <v>7775</v>
      </c>
      <c r="H12" s="57">
        <f t="shared" ref="H12" si="3">H17+H23+H58+H73+H78+H83+H88+H93+H98+H103</f>
        <v>9775</v>
      </c>
      <c r="I12" s="55">
        <f t="shared" ref="I12" si="4">I17+I23+I58+I73+I78+I83+I88+I93+I98+I108+I103</f>
        <v>28475</v>
      </c>
      <c r="J12" s="136"/>
      <c r="L12" s="58"/>
      <c r="M12" s="58"/>
      <c r="N12" s="58"/>
      <c r="O12" s="58"/>
      <c r="P12" s="59"/>
    </row>
    <row r="13" spans="1:16" ht="31.2" customHeight="1" x14ac:dyDescent="0.25">
      <c r="A13" s="138" t="s">
        <v>18</v>
      </c>
      <c r="B13" s="61" t="s">
        <v>44</v>
      </c>
      <c r="C13" s="64" t="s">
        <v>20</v>
      </c>
      <c r="D13" s="61" t="s">
        <v>36</v>
      </c>
      <c r="E13" s="35" t="s">
        <v>8</v>
      </c>
      <c r="F13" s="15">
        <f>SUM(F14:F16)</f>
        <v>100</v>
      </c>
      <c r="G13" s="15">
        <f>SUM(G14:G16)</f>
        <v>50</v>
      </c>
      <c r="H13" s="15">
        <f>SUM(H14:H16)</f>
        <v>0</v>
      </c>
      <c r="I13" s="15">
        <f>SUM(F13:H13)</f>
        <v>150</v>
      </c>
      <c r="J13" s="80" t="s">
        <v>11</v>
      </c>
      <c r="L13" s="58"/>
      <c r="M13" s="58"/>
      <c r="N13" s="58"/>
      <c r="O13" s="58"/>
      <c r="P13" s="58"/>
    </row>
    <row r="14" spans="1:16" ht="42" customHeight="1" x14ac:dyDescent="0.25">
      <c r="A14" s="139"/>
      <c r="B14" s="62"/>
      <c r="C14" s="65"/>
      <c r="D14" s="62"/>
      <c r="E14" s="30" t="s">
        <v>55</v>
      </c>
      <c r="F14" s="17">
        <v>0</v>
      </c>
      <c r="G14" s="17">
        <v>0</v>
      </c>
      <c r="H14" s="17">
        <v>0</v>
      </c>
      <c r="I14" s="17">
        <v>0</v>
      </c>
      <c r="J14" s="81"/>
      <c r="L14" s="58"/>
      <c r="M14" s="58"/>
      <c r="N14" s="58"/>
      <c r="O14" s="58"/>
      <c r="P14" s="58"/>
    </row>
    <row r="15" spans="1:16" ht="44.4" hidden="1" customHeight="1" x14ac:dyDescent="0.25">
      <c r="A15" s="139"/>
      <c r="B15" s="62"/>
      <c r="C15" s="65"/>
      <c r="D15" s="62"/>
      <c r="E15" s="30"/>
      <c r="F15" s="17">
        <v>0</v>
      </c>
      <c r="G15" s="17">
        <v>0</v>
      </c>
      <c r="H15" s="17">
        <v>0</v>
      </c>
      <c r="I15" s="17">
        <v>0</v>
      </c>
      <c r="J15" s="81"/>
      <c r="L15" s="58"/>
      <c r="M15" s="58"/>
      <c r="N15" s="58"/>
    </row>
    <row r="16" spans="1:16" ht="56.4" customHeight="1" thickBot="1" x14ac:dyDescent="0.3">
      <c r="A16" s="139"/>
      <c r="B16" s="62"/>
      <c r="C16" s="65"/>
      <c r="D16" s="62"/>
      <c r="E16" s="30" t="s">
        <v>10</v>
      </c>
      <c r="F16" s="17">
        <v>100</v>
      </c>
      <c r="G16" s="17">
        <v>50</v>
      </c>
      <c r="H16" s="17">
        <v>0</v>
      </c>
      <c r="I16" s="17">
        <f t="shared" ref="I16" si="5">SUM(F16:H16)</f>
        <v>150</v>
      </c>
      <c r="J16" s="81"/>
      <c r="L16" s="58"/>
      <c r="M16" s="58"/>
      <c r="N16" s="58"/>
    </row>
    <row r="17" spans="1:15" ht="4.8" hidden="1" customHeight="1" thickBot="1" x14ac:dyDescent="0.3">
      <c r="A17" s="42"/>
      <c r="B17" s="37"/>
      <c r="C17" s="43"/>
      <c r="D17" s="44"/>
      <c r="E17" s="44"/>
      <c r="F17" s="45"/>
      <c r="G17" s="27"/>
      <c r="H17" s="27"/>
      <c r="I17" s="27"/>
      <c r="J17" s="38"/>
    </row>
    <row r="18" spans="1:15" ht="57" hidden="1" customHeight="1" thickBot="1" x14ac:dyDescent="0.3">
      <c r="A18" s="42"/>
      <c r="B18" s="37"/>
      <c r="C18" s="43"/>
      <c r="D18" s="44"/>
      <c r="E18" s="44"/>
      <c r="F18" s="45"/>
      <c r="G18" s="27"/>
      <c r="H18" s="27"/>
      <c r="I18" s="27"/>
      <c r="J18" s="38"/>
    </row>
    <row r="19" spans="1:15" ht="26.4" customHeight="1" x14ac:dyDescent="0.25">
      <c r="A19" s="138" t="s">
        <v>12</v>
      </c>
      <c r="B19" s="61" t="s">
        <v>81</v>
      </c>
      <c r="C19" s="64" t="s">
        <v>56</v>
      </c>
      <c r="D19" s="61" t="s">
        <v>65</v>
      </c>
      <c r="E19" s="14" t="s">
        <v>8</v>
      </c>
      <c r="F19" s="15">
        <f>SUM(F20:F23)</f>
        <v>640</v>
      </c>
      <c r="G19" s="15">
        <f t="shared" ref="G19:H19" si="6">SUM(G20:G23)</f>
        <v>739</v>
      </c>
      <c r="H19" s="15">
        <f t="shared" si="6"/>
        <v>739</v>
      </c>
      <c r="I19" s="15">
        <f>SUM(F19:H19)</f>
        <v>2118</v>
      </c>
      <c r="J19" s="80" t="s">
        <v>30</v>
      </c>
    </row>
    <row r="20" spans="1:15" ht="67.2" customHeight="1" x14ac:dyDescent="0.25">
      <c r="A20" s="139"/>
      <c r="B20" s="62"/>
      <c r="C20" s="65"/>
      <c r="D20" s="62"/>
      <c r="E20" s="16" t="s">
        <v>95</v>
      </c>
      <c r="F20" s="17">
        <f>F25+F30+F35+F45+F50+F40</f>
        <v>340</v>
      </c>
      <c r="G20" s="17">
        <f t="shared" ref="F20:H21" si="7">G25+G30+G35+G45+G50+G40</f>
        <v>363</v>
      </c>
      <c r="H20" s="17">
        <f t="shared" si="7"/>
        <v>363</v>
      </c>
      <c r="I20" s="17">
        <f t="shared" ref="I20:I23" si="8">SUM(F20:H20)</f>
        <v>1066</v>
      </c>
      <c r="J20" s="81"/>
      <c r="L20" s="48"/>
      <c r="M20" s="48"/>
      <c r="N20" s="48"/>
      <c r="O20" s="48"/>
    </row>
    <row r="21" spans="1:15" ht="0.6" hidden="1" customHeight="1" x14ac:dyDescent="0.25">
      <c r="A21" s="139"/>
      <c r="B21" s="62"/>
      <c r="C21" s="65"/>
      <c r="D21" s="62"/>
      <c r="E21" s="16" t="s">
        <v>9</v>
      </c>
      <c r="F21" s="17">
        <f t="shared" si="7"/>
        <v>0</v>
      </c>
      <c r="G21" s="17">
        <f t="shared" ref="G21:H21" si="9">G26+G31+G36+G46+G51</f>
        <v>0</v>
      </c>
      <c r="H21" s="17">
        <f t="shared" si="9"/>
        <v>0</v>
      </c>
      <c r="I21" s="17">
        <f t="shared" si="8"/>
        <v>0</v>
      </c>
      <c r="J21" s="81"/>
    </row>
    <row r="22" spans="1:15" ht="52.2" customHeight="1" thickBot="1" x14ac:dyDescent="0.3">
      <c r="A22" s="139"/>
      <c r="B22" s="62"/>
      <c r="C22" s="65"/>
      <c r="D22" s="62"/>
      <c r="E22" s="16" t="s">
        <v>10</v>
      </c>
      <c r="F22" s="17">
        <f>F27+F32+F37+F47+F52+F42</f>
        <v>300</v>
      </c>
      <c r="G22" s="17">
        <f t="shared" ref="G22:H22" si="10">G27+G32+G37+G47+G52+G42</f>
        <v>376</v>
      </c>
      <c r="H22" s="17">
        <f t="shared" si="10"/>
        <v>376</v>
      </c>
      <c r="I22" s="17">
        <f t="shared" si="8"/>
        <v>1052</v>
      </c>
      <c r="J22" s="81"/>
    </row>
    <row r="23" spans="1:15" ht="15" hidden="1" customHeight="1" thickBot="1" x14ac:dyDescent="0.3">
      <c r="A23" s="147"/>
      <c r="B23" s="63"/>
      <c r="C23" s="66"/>
      <c r="D23" s="63"/>
      <c r="E23" s="18" t="s">
        <v>47</v>
      </c>
      <c r="F23" s="53">
        <f>F28+F33+F38+F48+F53</f>
        <v>0</v>
      </c>
      <c r="G23" s="53">
        <f t="shared" ref="G23:H23" si="11">G28+G33+G38+G48+G53</f>
        <v>0</v>
      </c>
      <c r="H23" s="53">
        <f t="shared" si="11"/>
        <v>0</v>
      </c>
      <c r="I23" s="53">
        <f t="shared" si="8"/>
        <v>0</v>
      </c>
      <c r="J23" s="82"/>
    </row>
    <row r="24" spans="1:15" ht="60.6" customHeight="1" x14ac:dyDescent="0.25">
      <c r="A24" s="128" t="s">
        <v>13</v>
      </c>
      <c r="B24" s="95" t="s">
        <v>86</v>
      </c>
      <c r="C24" s="131" t="s">
        <v>56</v>
      </c>
      <c r="D24" s="95" t="s">
        <v>63</v>
      </c>
      <c r="E24" s="20" t="s">
        <v>8</v>
      </c>
      <c r="F24" s="10">
        <f>SUM(F25:F28)</f>
        <v>150</v>
      </c>
      <c r="G24" s="10">
        <f t="shared" ref="G24:H24" si="12">SUM(G25:G28)</f>
        <v>45</v>
      </c>
      <c r="H24" s="10">
        <f t="shared" si="12"/>
        <v>65</v>
      </c>
      <c r="I24" s="10">
        <f>SUM(F24:H24)</f>
        <v>260</v>
      </c>
      <c r="J24" s="77" t="s">
        <v>51</v>
      </c>
    </row>
    <row r="25" spans="1:15" ht="67.2" customHeight="1" x14ac:dyDescent="0.25">
      <c r="A25" s="129"/>
      <c r="B25" s="96"/>
      <c r="C25" s="132"/>
      <c r="D25" s="96"/>
      <c r="E25" s="21" t="s">
        <v>55</v>
      </c>
      <c r="F25" s="12">
        <v>100</v>
      </c>
      <c r="G25" s="12">
        <v>20</v>
      </c>
      <c r="H25" s="12">
        <v>40</v>
      </c>
      <c r="I25" s="12">
        <f t="shared" ref="I25:I28" si="13">SUM(F25:H25)</f>
        <v>160</v>
      </c>
      <c r="J25" s="78"/>
    </row>
    <row r="26" spans="1:15" ht="2.4" hidden="1" customHeight="1" x14ac:dyDescent="0.25">
      <c r="A26" s="129"/>
      <c r="B26" s="96"/>
      <c r="C26" s="132"/>
      <c r="D26" s="96"/>
      <c r="E26" s="21" t="s">
        <v>9</v>
      </c>
      <c r="F26" s="12">
        <v>0</v>
      </c>
      <c r="G26" s="12">
        <v>0</v>
      </c>
      <c r="H26" s="12">
        <v>0</v>
      </c>
      <c r="I26" s="12">
        <f t="shared" si="13"/>
        <v>0</v>
      </c>
      <c r="J26" s="78"/>
    </row>
    <row r="27" spans="1:15" ht="89.4" customHeight="1" thickBot="1" x14ac:dyDescent="0.3">
      <c r="A27" s="129"/>
      <c r="B27" s="96"/>
      <c r="C27" s="132"/>
      <c r="D27" s="96"/>
      <c r="E27" s="21" t="s">
        <v>10</v>
      </c>
      <c r="F27" s="12">
        <v>50</v>
      </c>
      <c r="G27" s="12">
        <v>25</v>
      </c>
      <c r="H27" s="12">
        <v>25</v>
      </c>
      <c r="I27" s="12">
        <f t="shared" si="13"/>
        <v>100</v>
      </c>
      <c r="J27" s="78"/>
    </row>
    <row r="28" spans="1:15" ht="1.8" hidden="1" customHeight="1" thickBot="1" x14ac:dyDescent="0.3">
      <c r="A28" s="130"/>
      <c r="B28" s="97"/>
      <c r="C28" s="133"/>
      <c r="D28" s="97"/>
      <c r="E28" s="50" t="s">
        <v>48</v>
      </c>
      <c r="F28" s="51">
        <v>0</v>
      </c>
      <c r="G28" s="51">
        <v>0</v>
      </c>
      <c r="H28" s="51">
        <v>0</v>
      </c>
      <c r="I28" s="51">
        <f t="shared" si="13"/>
        <v>0</v>
      </c>
      <c r="J28" s="79"/>
    </row>
    <row r="29" spans="1:15" ht="18.600000000000001" customHeight="1" x14ac:dyDescent="0.25">
      <c r="A29" s="98" t="s">
        <v>14</v>
      </c>
      <c r="B29" s="95" t="s">
        <v>85</v>
      </c>
      <c r="C29" s="93" t="s">
        <v>56</v>
      </c>
      <c r="D29" s="91" t="s">
        <v>63</v>
      </c>
      <c r="E29" s="41" t="s">
        <v>8</v>
      </c>
      <c r="F29" s="11">
        <f>SUM(F30:F32)</f>
        <v>65</v>
      </c>
      <c r="G29" s="11">
        <f>SUM(G30:G32)</f>
        <v>40</v>
      </c>
      <c r="H29" s="11">
        <f>SUM(H30:H32)</f>
        <v>25</v>
      </c>
      <c r="I29" s="11">
        <f>SUM(F29:H29)</f>
        <v>130</v>
      </c>
      <c r="J29" s="73" t="s">
        <v>51</v>
      </c>
    </row>
    <row r="30" spans="1:15" ht="65.400000000000006" customHeight="1" x14ac:dyDescent="0.25">
      <c r="A30" s="99"/>
      <c r="B30" s="96"/>
      <c r="C30" s="94"/>
      <c r="D30" s="92"/>
      <c r="E30" s="41" t="s">
        <v>55</v>
      </c>
      <c r="F30" s="11">
        <v>40</v>
      </c>
      <c r="G30" s="11">
        <v>20</v>
      </c>
      <c r="H30" s="11">
        <v>0</v>
      </c>
      <c r="I30" s="11">
        <f t="shared" ref="I30:I32" si="14">SUM(F30:H30)</f>
        <v>60</v>
      </c>
      <c r="J30" s="74"/>
    </row>
    <row r="31" spans="1:15" ht="0.6" hidden="1" customHeight="1" x14ac:dyDescent="0.25">
      <c r="A31" s="99"/>
      <c r="B31" s="96"/>
      <c r="C31" s="94"/>
      <c r="D31" s="92"/>
      <c r="E31" s="41" t="s">
        <v>9</v>
      </c>
      <c r="F31" s="11">
        <v>0</v>
      </c>
      <c r="G31" s="11">
        <v>0</v>
      </c>
      <c r="H31" s="11">
        <v>0</v>
      </c>
      <c r="I31" s="11">
        <f t="shared" si="14"/>
        <v>0</v>
      </c>
      <c r="J31" s="74"/>
    </row>
    <row r="32" spans="1:15" ht="71.400000000000006" customHeight="1" x14ac:dyDescent="0.25">
      <c r="A32" s="99"/>
      <c r="B32" s="96"/>
      <c r="C32" s="94"/>
      <c r="D32" s="92"/>
      <c r="E32" s="41" t="s">
        <v>10</v>
      </c>
      <c r="F32" s="11">
        <v>25</v>
      </c>
      <c r="G32" s="11">
        <v>20</v>
      </c>
      <c r="H32" s="11">
        <v>25</v>
      </c>
      <c r="I32" s="11">
        <f t="shared" si="14"/>
        <v>70</v>
      </c>
      <c r="J32" s="74"/>
    </row>
    <row r="33" spans="1:10" ht="1.2" customHeight="1" thickBot="1" x14ac:dyDescent="0.3">
      <c r="A33" s="100"/>
      <c r="B33" s="97"/>
      <c r="C33" s="67"/>
      <c r="D33" s="70"/>
      <c r="E33" s="41" t="s">
        <v>48</v>
      </c>
      <c r="F33" s="11">
        <v>0</v>
      </c>
      <c r="G33" s="11">
        <v>0</v>
      </c>
      <c r="H33" s="11">
        <v>0</v>
      </c>
      <c r="I33" s="11">
        <f t="shared" ref="I33" si="15">SUM(F33:H33)</f>
        <v>0</v>
      </c>
      <c r="J33" s="75"/>
    </row>
    <row r="34" spans="1:10" ht="33.6" customHeight="1" x14ac:dyDescent="0.25">
      <c r="A34" s="101" t="s">
        <v>82</v>
      </c>
      <c r="B34" s="91" t="s">
        <v>87</v>
      </c>
      <c r="C34" s="69">
        <v>2022</v>
      </c>
      <c r="D34" s="72" t="s">
        <v>63</v>
      </c>
      <c r="E34" s="41" t="s">
        <v>8</v>
      </c>
      <c r="F34" s="11">
        <f>SUM(F35:F38)</f>
        <v>15</v>
      </c>
      <c r="G34" s="11">
        <f t="shared" ref="G34:H34" si="16">SUM(G35:G38)</f>
        <v>0</v>
      </c>
      <c r="H34" s="11">
        <f t="shared" si="16"/>
        <v>0</v>
      </c>
      <c r="I34" s="11">
        <f>SUM(F34:H34)</f>
        <v>15</v>
      </c>
      <c r="J34" s="76" t="s">
        <v>51</v>
      </c>
    </row>
    <row r="35" spans="1:10" ht="26.4" customHeight="1" x14ac:dyDescent="0.25">
      <c r="A35" s="99"/>
      <c r="B35" s="92"/>
      <c r="C35" s="94"/>
      <c r="D35" s="92"/>
      <c r="E35" s="41" t="s">
        <v>55</v>
      </c>
      <c r="F35" s="11">
        <v>0</v>
      </c>
      <c r="G35" s="11">
        <v>0</v>
      </c>
      <c r="H35" s="11">
        <v>0</v>
      </c>
      <c r="I35" s="11">
        <f t="shared" ref="I35:I38" si="17">SUM(F35:H35)</f>
        <v>0</v>
      </c>
      <c r="J35" s="74"/>
    </row>
    <row r="36" spans="1:10" ht="52.2" customHeight="1" x14ac:dyDescent="0.25">
      <c r="A36" s="99"/>
      <c r="B36" s="92"/>
      <c r="C36" s="94"/>
      <c r="D36" s="92"/>
      <c r="E36" s="41" t="s">
        <v>9</v>
      </c>
      <c r="F36" s="11">
        <v>0</v>
      </c>
      <c r="G36" s="11">
        <v>0</v>
      </c>
      <c r="H36" s="11">
        <v>0</v>
      </c>
      <c r="I36" s="11">
        <f t="shared" si="17"/>
        <v>0</v>
      </c>
      <c r="J36" s="74"/>
    </row>
    <row r="37" spans="1:10" ht="62.4" customHeight="1" x14ac:dyDescent="0.25">
      <c r="A37" s="99"/>
      <c r="B37" s="92"/>
      <c r="C37" s="94"/>
      <c r="D37" s="92"/>
      <c r="E37" s="41" t="s">
        <v>10</v>
      </c>
      <c r="F37" s="11">
        <v>15</v>
      </c>
      <c r="G37" s="11">
        <v>0</v>
      </c>
      <c r="H37" s="11">
        <v>0</v>
      </c>
      <c r="I37" s="11">
        <f t="shared" si="17"/>
        <v>15</v>
      </c>
      <c r="J37" s="74"/>
    </row>
    <row r="38" spans="1:10" ht="28.8" hidden="1" customHeight="1" x14ac:dyDescent="0.25">
      <c r="A38" s="100"/>
      <c r="B38" s="70"/>
      <c r="C38" s="67"/>
      <c r="D38" s="70"/>
      <c r="E38" s="41" t="s">
        <v>48</v>
      </c>
      <c r="F38" s="11">
        <v>0</v>
      </c>
      <c r="G38" s="11">
        <v>0</v>
      </c>
      <c r="H38" s="11">
        <v>0</v>
      </c>
      <c r="I38" s="11">
        <f t="shared" si="17"/>
        <v>0</v>
      </c>
      <c r="J38" s="75"/>
    </row>
    <row r="39" spans="1:10" ht="55.2" customHeight="1" x14ac:dyDescent="0.25">
      <c r="A39" s="84" t="s">
        <v>83</v>
      </c>
      <c r="B39" s="72" t="s">
        <v>88</v>
      </c>
      <c r="C39" s="69" t="s">
        <v>20</v>
      </c>
      <c r="D39" s="71" t="s">
        <v>63</v>
      </c>
      <c r="E39" s="41" t="s">
        <v>8</v>
      </c>
      <c r="F39" s="11">
        <f>SUM(F40:F43)</f>
        <v>10</v>
      </c>
      <c r="G39" s="11">
        <f t="shared" ref="G39:H39" si="18">SUM(G40:G43)</f>
        <v>5</v>
      </c>
      <c r="H39" s="11">
        <f t="shared" si="18"/>
        <v>0</v>
      </c>
      <c r="I39" s="11">
        <f>SUM(F39:H39)</f>
        <v>15</v>
      </c>
      <c r="J39" s="76" t="s">
        <v>51</v>
      </c>
    </row>
    <row r="40" spans="1:10" ht="55.2" customHeight="1" x14ac:dyDescent="0.25">
      <c r="A40" s="84"/>
      <c r="B40" s="92"/>
      <c r="C40" s="94"/>
      <c r="D40" s="71"/>
      <c r="E40" s="41" t="s">
        <v>55</v>
      </c>
      <c r="F40" s="11">
        <v>0</v>
      </c>
      <c r="G40" s="11">
        <v>0</v>
      </c>
      <c r="H40" s="11">
        <v>0</v>
      </c>
      <c r="I40" s="11">
        <f t="shared" ref="I40:I43" si="19">SUM(F40:H40)</f>
        <v>0</v>
      </c>
      <c r="J40" s="74"/>
    </row>
    <row r="41" spans="1:10" ht="55.2" hidden="1" customHeight="1" x14ac:dyDescent="0.25">
      <c r="A41" s="84"/>
      <c r="B41" s="92"/>
      <c r="C41" s="94"/>
      <c r="D41" s="71"/>
      <c r="E41" s="41" t="s">
        <v>9</v>
      </c>
      <c r="F41" s="11">
        <v>0</v>
      </c>
      <c r="G41" s="11">
        <v>0</v>
      </c>
      <c r="H41" s="11">
        <v>0</v>
      </c>
      <c r="I41" s="11">
        <f t="shared" si="19"/>
        <v>0</v>
      </c>
      <c r="J41" s="74"/>
    </row>
    <row r="42" spans="1:10" ht="54" customHeight="1" x14ac:dyDescent="0.25">
      <c r="A42" s="84"/>
      <c r="B42" s="92"/>
      <c r="C42" s="94"/>
      <c r="D42" s="71"/>
      <c r="E42" s="41" t="s">
        <v>10</v>
      </c>
      <c r="F42" s="11">
        <v>10</v>
      </c>
      <c r="G42" s="11">
        <v>5</v>
      </c>
      <c r="H42" s="11">
        <v>0</v>
      </c>
      <c r="I42" s="11">
        <f t="shared" si="19"/>
        <v>15</v>
      </c>
      <c r="J42" s="74"/>
    </row>
    <row r="43" spans="1:10" ht="39.6" hidden="1" customHeight="1" x14ac:dyDescent="0.25">
      <c r="A43" s="84"/>
      <c r="B43" s="70"/>
      <c r="C43" s="67"/>
      <c r="D43" s="71"/>
      <c r="E43" s="41" t="s">
        <v>48</v>
      </c>
      <c r="F43" s="11">
        <v>0</v>
      </c>
      <c r="G43" s="11">
        <v>0</v>
      </c>
      <c r="H43" s="11">
        <v>0</v>
      </c>
      <c r="I43" s="11">
        <f t="shared" si="19"/>
        <v>0</v>
      </c>
      <c r="J43" s="75"/>
    </row>
    <row r="44" spans="1:10" ht="55.2" customHeight="1" x14ac:dyDescent="0.25">
      <c r="A44" s="84" t="s">
        <v>84</v>
      </c>
      <c r="B44" s="72" t="s">
        <v>91</v>
      </c>
      <c r="C44" s="67" t="s">
        <v>56</v>
      </c>
      <c r="D44" s="71" t="s">
        <v>63</v>
      </c>
      <c r="E44" s="41" t="s">
        <v>8</v>
      </c>
      <c r="F44" s="11">
        <f>SUM(F45:F48)</f>
        <v>390</v>
      </c>
      <c r="G44" s="11">
        <f t="shared" ref="G44:H44" si="20">SUM(G45:G48)</f>
        <v>639</v>
      </c>
      <c r="H44" s="11">
        <f t="shared" si="20"/>
        <v>639</v>
      </c>
      <c r="I44" s="11">
        <f>SUM(F44:H44)</f>
        <v>1668</v>
      </c>
      <c r="J44" s="76" t="s">
        <v>31</v>
      </c>
    </row>
    <row r="45" spans="1:10" ht="55.2" customHeight="1" x14ac:dyDescent="0.25">
      <c r="A45" s="84"/>
      <c r="B45" s="92"/>
      <c r="C45" s="68"/>
      <c r="D45" s="71"/>
      <c r="E45" s="41" t="s">
        <v>55</v>
      </c>
      <c r="F45" s="11">
        <v>200</v>
      </c>
      <c r="G45" s="11">
        <v>323</v>
      </c>
      <c r="H45" s="11">
        <v>323</v>
      </c>
      <c r="I45" s="11">
        <f t="shared" ref="I45:I48" si="21">SUM(F45:H45)</f>
        <v>846</v>
      </c>
      <c r="J45" s="74"/>
    </row>
    <row r="46" spans="1:10" ht="55.2" customHeight="1" x14ac:dyDescent="0.25">
      <c r="A46" s="84"/>
      <c r="B46" s="92"/>
      <c r="C46" s="68"/>
      <c r="D46" s="71"/>
      <c r="E46" s="41" t="s">
        <v>9</v>
      </c>
      <c r="F46" s="11">
        <v>0</v>
      </c>
      <c r="G46" s="11">
        <v>0</v>
      </c>
      <c r="H46" s="11">
        <v>0</v>
      </c>
      <c r="I46" s="11">
        <f t="shared" si="21"/>
        <v>0</v>
      </c>
      <c r="J46" s="74"/>
    </row>
    <row r="47" spans="1:10" ht="49.8" customHeight="1" thickBot="1" x14ac:dyDescent="0.3">
      <c r="A47" s="84"/>
      <c r="B47" s="92"/>
      <c r="C47" s="68"/>
      <c r="D47" s="71"/>
      <c r="E47" s="41" t="s">
        <v>10</v>
      </c>
      <c r="F47" s="11">
        <v>190</v>
      </c>
      <c r="G47" s="11">
        <v>316</v>
      </c>
      <c r="H47" s="11">
        <v>316</v>
      </c>
      <c r="I47" s="11">
        <f t="shared" si="21"/>
        <v>822</v>
      </c>
      <c r="J47" s="75"/>
    </row>
    <row r="48" spans="1:10" ht="19.8" hidden="1" customHeight="1" x14ac:dyDescent="0.25">
      <c r="A48" s="84"/>
      <c r="B48" s="70"/>
      <c r="C48" s="69"/>
      <c r="D48" s="71"/>
      <c r="E48" s="41" t="s">
        <v>48</v>
      </c>
      <c r="F48" s="11">
        <v>0</v>
      </c>
      <c r="G48" s="11">
        <v>0</v>
      </c>
      <c r="H48" s="11">
        <v>0</v>
      </c>
      <c r="I48" s="11">
        <f t="shared" si="21"/>
        <v>0</v>
      </c>
      <c r="J48" s="52"/>
    </row>
    <row r="49" spans="1:10" ht="39" customHeight="1" x14ac:dyDescent="0.25">
      <c r="A49" s="84" t="s">
        <v>90</v>
      </c>
      <c r="B49" s="72" t="s">
        <v>89</v>
      </c>
      <c r="C49" s="67" t="s">
        <v>56</v>
      </c>
      <c r="D49" s="72" t="s">
        <v>63</v>
      </c>
      <c r="E49" s="41" t="s">
        <v>8</v>
      </c>
      <c r="F49" s="11">
        <f>SUM(F50:F53)</f>
        <v>10</v>
      </c>
      <c r="G49" s="11">
        <f t="shared" ref="G49:H49" si="22">SUM(G50:G53)</f>
        <v>10</v>
      </c>
      <c r="H49" s="11">
        <f t="shared" si="22"/>
        <v>10</v>
      </c>
      <c r="I49" s="11">
        <f>SUM(F49:H49)</f>
        <v>30</v>
      </c>
      <c r="J49" s="77" t="s">
        <v>31</v>
      </c>
    </row>
    <row r="50" spans="1:10" ht="36" customHeight="1" x14ac:dyDescent="0.25">
      <c r="A50" s="84"/>
      <c r="B50" s="92"/>
      <c r="C50" s="68"/>
      <c r="D50" s="92"/>
      <c r="E50" s="41" t="s">
        <v>55</v>
      </c>
      <c r="F50" s="11">
        <v>0</v>
      </c>
      <c r="G50" s="11">
        <v>0</v>
      </c>
      <c r="H50" s="11">
        <v>0</v>
      </c>
      <c r="I50" s="11">
        <f t="shared" ref="I50:I53" si="23">SUM(F50:H50)</f>
        <v>0</v>
      </c>
      <c r="J50" s="78"/>
    </row>
    <row r="51" spans="1:10" ht="48.6" customHeight="1" x14ac:dyDescent="0.25">
      <c r="A51" s="84"/>
      <c r="B51" s="92"/>
      <c r="C51" s="68"/>
      <c r="D51" s="92"/>
      <c r="E51" s="41" t="s">
        <v>9</v>
      </c>
      <c r="F51" s="11">
        <v>0</v>
      </c>
      <c r="G51" s="11">
        <v>0</v>
      </c>
      <c r="H51" s="11">
        <v>0</v>
      </c>
      <c r="I51" s="11">
        <f t="shared" si="23"/>
        <v>0</v>
      </c>
      <c r="J51" s="78"/>
    </row>
    <row r="52" spans="1:10" ht="48.6" customHeight="1" thickBot="1" x14ac:dyDescent="0.3">
      <c r="A52" s="84"/>
      <c r="B52" s="92"/>
      <c r="C52" s="68"/>
      <c r="D52" s="92"/>
      <c r="E52" s="41" t="s">
        <v>10</v>
      </c>
      <c r="F52" s="11">
        <v>10</v>
      </c>
      <c r="G52" s="11">
        <v>10</v>
      </c>
      <c r="H52" s="11">
        <v>10</v>
      </c>
      <c r="I52" s="11">
        <f t="shared" si="23"/>
        <v>30</v>
      </c>
      <c r="J52" s="78"/>
    </row>
    <row r="53" spans="1:10" ht="12.6" hidden="1" customHeight="1" thickBot="1" x14ac:dyDescent="0.3">
      <c r="A53" s="84"/>
      <c r="B53" s="92"/>
      <c r="C53" s="69"/>
      <c r="D53" s="92"/>
      <c r="E53" s="41" t="s">
        <v>48</v>
      </c>
      <c r="F53" s="11">
        <v>0</v>
      </c>
      <c r="G53" s="11">
        <v>0</v>
      </c>
      <c r="H53" s="11">
        <v>0</v>
      </c>
      <c r="I53" s="11">
        <f t="shared" si="23"/>
        <v>0</v>
      </c>
      <c r="J53" s="79"/>
    </row>
    <row r="54" spans="1:10" ht="28.2" customHeight="1" x14ac:dyDescent="0.25">
      <c r="A54" s="60" t="s">
        <v>92</v>
      </c>
      <c r="B54" s="61" t="s">
        <v>17</v>
      </c>
      <c r="C54" s="64" t="s">
        <v>56</v>
      </c>
      <c r="D54" s="61" t="s">
        <v>66</v>
      </c>
      <c r="E54" s="39" t="s">
        <v>8</v>
      </c>
      <c r="F54" s="17">
        <f>SUM(F55:F58)</f>
        <v>665</v>
      </c>
      <c r="G54" s="17">
        <f t="shared" ref="G54:H54" si="24">SUM(G55:G58)</f>
        <v>715.625</v>
      </c>
      <c r="H54" s="17">
        <f t="shared" si="24"/>
        <v>715.625</v>
      </c>
      <c r="I54" s="17">
        <f>SUM(F54:H54)</f>
        <v>2096.25</v>
      </c>
      <c r="J54" s="80" t="s">
        <v>58</v>
      </c>
    </row>
    <row r="55" spans="1:10" ht="31.2" customHeight="1" x14ac:dyDescent="0.25">
      <c r="A55" s="60"/>
      <c r="B55" s="62"/>
      <c r="C55" s="65"/>
      <c r="D55" s="62"/>
      <c r="E55" s="39" t="s">
        <v>55</v>
      </c>
      <c r="F55" s="17">
        <f>F60+F65</f>
        <v>200</v>
      </c>
      <c r="G55" s="17">
        <f t="shared" ref="G55:H55" si="25">G60+G65</f>
        <v>250</v>
      </c>
      <c r="H55" s="17">
        <f t="shared" si="25"/>
        <v>250</v>
      </c>
      <c r="I55" s="17">
        <f t="shared" ref="I55:I58" si="26">SUM(F55:H55)</f>
        <v>700</v>
      </c>
      <c r="J55" s="81"/>
    </row>
    <row r="56" spans="1:10" ht="54.6" customHeight="1" x14ac:dyDescent="0.25">
      <c r="A56" s="60"/>
      <c r="B56" s="62"/>
      <c r="C56" s="65"/>
      <c r="D56" s="62"/>
      <c r="E56" s="39" t="s">
        <v>9</v>
      </c>
      <c r="F56" s="17">
        <f>F61+F66</f>
        <v>124</v>
      </c>
      <c r="G56" s="17">
        <f t="shared" ref="G56:H56" si="27">G61+G66</f>
        <v>125</v>
      </c>
      <c r="H56" s="17">
        <f t="shared" si="27"/>
        <v>125</v>
      </c>
      <c r="I56" s="17">
        <f t="shared" si="26"/>
        <v>374</v>
      </c>
      <c r="J56" s="81"/>
    </row>
    <row r="57" spans="1:10" ht="54.6" customHeight="1" x14ac:dyDescent="0.25">
      <c r="A57" s="60"/>
      <c r="B57" s="62"/>
      <c r="C57" s="65"/>
      <c r="D57" s="62"/>
      <c r="E57" s="39" t="s">
        <v>10</v>
      </c>
      <c r="F57" s="17">
        <f>F62+F67</f>
        <v>216</v>
      </c>
      <c r="G57" s="17">
        <f t="shared" ref="G57:H57" si="28">G62+G67</f>
        <v>215.625</v>
      </c>
      <c r="H57" s="17">
        <f t="shared" si="28"/>
        <v>215.625</v>
      </c>
      <c r="I57" s="17">
        <f t="shared" si="26"/>
        <v>647.25</v>
      </c>
      <c r="J57" s="81"/>
    </row>
    <row r="58" spans="1:10" ht="34.200000000000003" customHeight="1" thickBot="1" x14ac:dyDescent="0.3">
      <c r="A58" s="60"/>
      <c r="B58" s="63"/>
      <c r="C58" s="66"/>
      <c r="D58" s="63"/>
      <c r="E58" s="39" t="s">
        <v>48</v>
      </c>
      <c r="F58" s="17">
        <f>F63+F68</f>
        <v>125</v>
      </c>
      <c r="G58" s="17">
        <f t="shared" ref="G58:H58" si="29">G63+G68</f>
        <v>125</v>
      </c>
      <c r="H58" s="17">
        <f t="shared" si="29"/>
        <v>125</v>
      </c>
      <c r="I58" s="17">
        <f t="shared" si="26"/>
        <v>375</v>
      </c>
      <c r="J58" s="82"/>
    </row>
    <row r="59" spans="1:10" ht="54.6" customHeight="1" x14ac:dyDescent="0.25">
      <c r="A59" s="84" t="s">
        <v>16</v>
      </c>
      <c r="B59" s="70" t="s">
        <v>93</v>
      </c>
      <c r="C59" s="67" t="s">
        <v>56</v>
      </c>
      <c r="D59" s="70" t="s">
        <v>66</v>
      </c>
      <c r="E59" s="41" t="s">
        <v>8</v>
      </c>
      <c r="F59" s="45">
        <f>SUM(F60:F63)</f>
        <v>416</v>
      </c>
      <c r="G59" s="45">
        <f t="shared" ref="G59:H59" si="30">SUM(G60:G63)</f>
        <v>465.625</v>
      </c>
      <c r="H59" s="45">
        <f t="shared" si="30"/>
        <v>465.625</v>
      </c>
      <c r="I59" s="45">
        <f>SUM(F59:H59)</f>
        <v>1347.25</v>
      </c>
      <c r="J59" s="76" t="s">
        <v>60</v>
      </c>
    </row>
    <row r="60" spans="1:10" ht="54" customHeight="1" x14ac:dyDescent="0.25">
      <c r="A60" s="84"/>
      <c r="B60" s="71"/>
      <c r="C60" s="68"/>
      <c r="D60" s="71"/>
      <c r="E60" s="41" t="s">
        <v>55</v>
      </c>
      <c r="F60" s="11">
        <v>200</v>
      </c>
      <c r="G60" s="11">
        <v>250</v>
      </c>
      <c r="H60" s="11">
        <v>250</v>
      </c>
      <c r="I60" s="11">
        <f t="shared" ref="I60:I63" si="31">SUM(F60:H60)</f>
        <v>700</v>
      </c>
      <c r="J60" s="74"/>
    </row>
    <row r="61" spans="1:10" ht="48.6" customHeight="1" x14ac:dyDescent="0.25">
      <c r="A61" s="84"/>
      <c r="B61" s="71"/>
      <c r="C61" s="68"/>
      <c r="D61" s="71"/>
      <c r="E61" s="41" t="s">
        <v>9</v>
      </c>
      <c r="F61" s="11">
        <v>0</v>
      </c>
      <c r="G61" s="11">
        <v>0</v>
      </c>
      <c r="H61" s="11">
        <v>0</v>
      </c>
      <c r="I61" s="11">
        <f t="shared" si="31"/>
        <v>0</v>
      </c>
      <c r="J61" s="74"/>
    </row>
    <row r="62" spans="1:10" ht="53.4" customHeight="1" thickBot="1" x14ac:dyDescent="0.3">
      <c r="A62" s="84"/>
      <c r="B62" s="71"/>
      <c r="C62" s="68"/>
      <c r="D62" s="71"/>
      <c r="E62" s="41" t="s">
        <v>10</v>
      </c>
      <c r="F62" s="11">
        <v>216</v>
      </c>
      <c r="G62" s="11">
        <v>215.625</v>
      </c>
      <c r="H62" s="11">
        <v>215.625</v>
      </c>
      <c r="I62" s="11">
        <f t="shared" si="31"/>
        <v>647.25</v>
      </c>
      <c r="J62" s="74"/>
    </row>
    <row r="63" spans="1:10" ht="54.6" hidden="1" customHeight="1" thickBot="1" x14ac:dyDescent="0.3">
      <c r="A63" s="84"/>
      <c r="B63" s="72"/>
      <c r="C63" s="69"/>
      <c r="D63" s="72"/>
      <c r="E63" s="41" t="s">
        <v>48</v>
      </c>
      <c r="F63" s="11">
        <v>0</v>
      </c>
      <c r="G63" s="11">
        <v>0</v>
      </c>
      <c r="H63" s="11">
        <v>0</v>
      </c>
      <c r="I63" s="11">
        <f t="shared" si="31"/>
        <v>0</v>
      </c>
      <c r="J63" s="83"/>
    </row>
    <row r="64" spans="1:10" ht="28.2" customHeight="1" x14ac:dyDescent="0.25">
      <c r="A64" s="128" t="s">
        <v>15</v>
      </c>
      <c r="B64" s="95" t="s">
        <v>67</v>
      </c>
      <c r="C64" s="131" t="s">
        <v>56</v>
      </c>
      <c r="D64" s="95" t="s">
        <v>40</v>
      </c>
      <c r="E64" s="37" t="s">
        <v>8</v>
      </c>
      <c r="F64" s="27">
        <f>SUM(F65:F68)</f>
        <v>249</v>
      </c>
      <c r="G64" s="27">
        <f t="shared" ref="G64:H64" si="32">SUM(G65:G68)</f>
        <v>250</v>
      </c>
      <c r="H64" s="27">
        <f t="shared" si="32"/>
        <v>250</v>
      </c>
      <c r="I64" s="27">
        <f>SUM(F64:H64)</f>
        <v>749</v>
      </c>
      <c r="J64" s="77" t="s">
        <v>96</v>
      </c>
    </row>
    <row r="65" spans="1:10" ht="28.95" customHeight="1" x14ac:dyDescent="0.25">
      <c r="A65" s="129"/>
      <c r="B65" s="96"/>
      <c r="C65" s="132"/>
      <c r="D65" s="96"/>
      <c r="E65" s="21" t="s">
        <v>55</v>
      </c>
      <c r="F65" s="12">
        <v>0</v>
      </c>
      <c r="G65" s="12">
        <v>0</v>
      </c>
      <c r="H65" s="12">
        <v>0</v>
      </c>
      <c r="I65" s="12">
        <f t="shared" ref="I65:I68" si="33">SUM(F65:H65)</f>
        <v>0</v>
      </c>
      <c r="J65" s="78"/>
    </row>
    <row r="66" spans="1:10" ht="63" customHeight="1" x14ac:dyDescent="0.25">
      <c r="A66" s="129"/>
      <c r="B66" s="96"/>
      <c r="C66" s="132"/>
      <c r="D66" s="96"/>
      <c r="E66" s="21" t="s">
        <v>9</v>
      </c>
      <c r="F66" s="12">
        <v>124</v>
      </c>
      <c r="G66" s="12">
        <f t="shared" ref="G66:H66" si="34">G68</f>
        <v>125</v>
      </c>
      <c r="H66" s="12">
        <f t="shared" si="34"/>
        <v>125</v>
      </c>
      <c r="I66" s="12">
        <f t="shared" si="33"/>
        <v>374</v>
      </c>
      <c r="J66" s="78"/>
    </row>
    <row r="67" spans="1:10" ht="46.8" hidden="1" customHeight="1" x14ac:dyDescent="0.25">
      <c r="A67" s="129"/>
      <c r="B67" s="96"/>
      <c r="C67" s="132"/>
      <c r="D67" s="96"/>
      <c r="E67" s="21" t="s">
        <v>10</v>
      </c>
      <c r="F67" s="12">
        <v>0</v>
      </c>
      <c r="G67" s="12">
        <v>0</v>
      </c>
      <c r="H67" s="12">
        <v>0</v>
      </c>
      <c r="I67" s="12">
        <f t="shared" si="33"/>
        <v>0</v>
      </c>
      <c r="J67" s="78"/>
    </row>
    <row r="68" spans="1:10" ht="31.8" thickBot="1" x14ac:dyDescent="0.3">
      <c r="A68" s="130"/>
      <c r="B68" s="97"/>
      <c r="C68" s="133"/>
      <c r="D68" s="97"/>
      <c r="E68" s="22" t="s">
        <v>47</v>
      </c>
      <c r="F68" s="13">
        <v>125</v>
      </c>
      <c r="G68" s="13">
        <v>125</v>
      </c>
      <c r="H68" s="13">
        <v>125</v>
      </c>
      <c r="I68" s="13">
        <f t="shared" si="33"/>
        <v>375</v>
      </c>
      <c r="J68" s="79"/>
    </row>
    <row r="69" spans="1:10" ht="25.95" customHeight="1" x14ac:dyDescent="0.25">
      <c r="A69" s="109">
        <v>4</v>
      </c>
      <c r="B69" s="87" t="s">
        <v>94</v>
      </c>
      <c r="C69" s="85" t="s">
        <v>56</v>
      </c>
      <c r="D69" s="102" t="s">
        <v>59</v>
      </c>
      <c r="E69" s="23" t="s">
        <v>8</v>
      </c>
      <c r="F69" s="24">
        <f>SUM(F70:F73)</f>
        <v>1200</v>
      </c>
      <c r="G69" s="24">
        <f t="shared" ref="G69:H69" si="35">SUM(G70:G73)</f>
        <v>1450</v>
      </c>
      <c r="H69" s="24">
        <f t="shared" si="35"/>
        <v>1450</v>
      </c>
      <c r="I69" s="24">
        <f>SUM(F69:H69)</f>
        <v>4100</v>
      </c>
      <c r="J69" s="89" t="s">
        <v>34</v>
      </c>
    </row>
    <row r="70" spans="1:10" ht="69.599999999999994" customHeight="1" thickBot="1" x14ac:dyDescent="0.3">
      <c r="A70" s="104"/>
      <c r="B70" s="62"/>
      <c r="C70" s="65"/>
      <c r="D70" s="62"/>
      <c r="E70" s="16" t="s">
        <v>55</v>
      </c>
      <c r="F70" s="17">
        <f>(G75+G76)*0.05</f>
        <v>1200</v>
      </c>
      <c r="G70" s="17">
        <f>(H75+H76+H77)*0.05</f>
        <v>1450</v>
      </c>
      <c r="H70" s="17">
        <f>G70</f>
        <v>1450</v>
      </c>
      <c r="I70" s="17">
        <f t="shared" ref="I70:I73" si="36">SUM(F70:H70)</f>
        <v>4100</v>
      </c>
      <c r="J70" s="81"/>
    </row>
    <row r="71" spans="1:10" ht="46.8" hidden="1" x14ac:dyDescent="0.25">
      <c r="A71" s="104"/>
      <c r="B71" s="62"/>
      <c r="C71" s="65"/>
      <c r="D71" s="62"/>
      <c r="E71" s="16" t="s">
        <v>9</v>
      </c>
      <c r="F71" s="17">
        <v>0</v>
      </c>
      <c r="G71" s="17">
        <v>0</v>
      </c>
      <c r="H71" s="17">
        <v>0</v>
      </c>
      <c r="I71" s="17">
        <f t="shared" si="36"/>
        <v>0</v>
      </c>
      <c r="J71" s="81"/>
    </row>
    <row r="72" spans="1:10" ht="62.4" hidden="1" x14ac:dyDescent="0.25">
      <c r="A72" s="104"/>
      <c r="B72" s="62"/>
      <c r="C72" s="65"/>
      <c r="D72" s="62"/>
      <c r="E72" s="16" t="s">
        <v>21</v>
      </c>
      <c r="F72" s="17">
        <v>0</v>
      </c>
      <c r="G72" s="17">
        <v>0</v>
      </c>
      <c r="H72" s="17">
        <v>0</v>
      </c>
      <c r="I72" s="17">
        <f t="shared" si="36"/>
        <v>0</v>
      </c>
      <c r="J72" s="81"/>
    </row>
    <row r="73" spans="1:10" ht="31.8" hidden="1" thickBot="1" x14ac:dyDescent="0.3">
      <c r="A73" s="110"/>
      <c r="B73" s="88"/>
      <c r="C73" s="86"/>
      <c r="D73" s="88"/>
      <c r="E73" s="25" t="s">
        <v>47</v>
      </c>
      <c r="F73" s="26">
        <v>0</v>
      </c>
      <c r="G73" s="26">
        <v>0</v>
      </c>
      <c r="H73" s="26">
        <v>0</v>
      </c>
      <c r="I73" s="26">
        <f t="shared" si="36"/>
        <v>0</v>
      </c>
      <c r="J73" s="90"/>
    </row>
    <row r="74" spans="1:10" ht="14.7" customHeight="1" x14ac:dyDescent="0.25">
      <c r="A74" s="103">
        <v>5</v>
      </c>
      <c r="B74" s="61" t="s">
        <v>68</v>
      </c>
      <c r="C74" s="64" t="s">
        <v>56</v>
      </c>
      <c r="D74" s="106" t="s">
        <v>59</v>
      </c>
      <c r="E74" s="35" t="s">
        <v>8</v>
      </c>
      <c r="F74" s="15">
        <f>SUM(F75:F78)</f>
        <v>17000</v>
      </c>
      <c r="G74" s="15">
        <f t="shared" ref="G74:H74" si="37">SUM(G75:G78)</f>
        <v>29000</v>
      </c>
      <c r="H74" s="15">
        <f t="shared" si="37"/>
        <v>29000</v>
      </c>
      <c r="I74" s="15">
        <f>SUM(F74:H74)</f>
        <v>75000</v>
      </c>
      <c r="J74" s="80" t="s">
        <v>35</v>
      </c>
    </row>
    <row r="75" spans="1:10" ht="73.2" customHeight="1" x14ac:dyDescent="0.25">
      <c r="A75" s="104"/>
      <c r="B75" s="62"/>
      <c r="C75" s="65"/>
      <c r="D75" s="107"/>
      <c r="E75" s="30" t="s">
        <v>55</v>
      </c>
      <c r="F75" s="17">
        <v>7000</v>
      </c>
      <c r="G75" s="17">
        <v>12000</v>
      </c>
      <c r="H75" s="17">
        <v>12000</v>
      </c>
      <c r="I75" s="17">
        <f t="shared" ref="I75:I78" si="38">SUM(F75:H75)</f>
        <v>31000</v>
      </c>
      <c r="J75" s="81"/>
    </row>
    <row r="76" spans="1:10" ht="46.8" x14ac:dyDescent="0.25">
      <c r="A76" s="104"/>
      <c r="B76" s="62"/>
      <c r="C76" s="65"/>
      <c r="D76" s="107"/>
      <c r="E76" s="30" t="s">
        <v>29</v>
      </c>
      <c r="F76" s="17">
        <v>7000</v>
      </c>
      <c r="G76" s="17">
        <v>12000</v>
      </c>
      <c r="H76" s="17">
        <v>12000</v>
      </c>
      <c r="I76" s="17">
        <f t="shared" si="38"/>
        <v>31000</v>
      </c>
      <c r="J76" s="81"/>
    </row>
    <row r="77" spans="1:10" ht="80.400000000000006" customHeight="1" thickBot="1" x14ac:dyDescent="0.3">
      <c r="A77" s="104"/>
      <c r="B77" s="62"/>
      <c r="C77" s="65"/>
      <c r="D77" s="107"/>
      <c r="E77" s="30" t="s">
        <v>23</v>
      </c>
      <c r="F77" s="17">
        <v>3000</v>
      </c>
      <c r="G77" s="17">
        <v>5000</v>
      </c>
      <c r="H77" s="17">
        <v>5000</v>
      </c>
      <c r="I77" s="17">
        <f t="shared" si="38"/>
        <v>13000</v>
      </c>
      <c r="J77" s="81"/>
    </row>
    <row r="78" spans="1:10" ht="31.8" hidden="1" thickBot="1" x14ac:dyDescent="0.3">
      <c r="A78" s="105"/>
      <c r="B78" s="63"/>
      <c r="C78" s="66"/>
      <c r="D78" s="108"/>
      <c r="E78" s="36" t="s">
        <v>47</v>
      </c>
      <c r="F78" s="19">
        <v>0</v>
      </c>
      <c r="G78" s="19">
        <v>0</v>
      </c>
      <c r="H78" s="19">
        <v>0</v>
      </c>
      <c r="I78" s="19">
        <f t="shared" si="38"/>
        <v>0</v>
      </c>
      <c r="J78" s="82"/>
    </row>
    <row r="79" spans="1:10" ht="22.2" customHeight="1" x14ac:dyDescent="0.25">
      <c r="A79" s="103">
        <v>6</v>
      </c>
      <c r="B79" s="61" t="s">
        <v>70</v>
      </c>
      <c r="C79" s="64" t="s">
        <v>56</v>
      </c>
      <c r="D79" s="61" t="s">
        <v>41</v>
      </c>
      <c r="E79" s="14" t="s">
        <v>8</v>
      </c>
      <c r="F79" s="15">
        <f t="shared" ref="F79:G79" si="39">SUM(F80:F83)</f>
        <v>3310</v>
      </c>
      <c r="G79" s="15">
        <f t="shared" si="39"/>
        <v>3310</v>
      </c>
      <c r="H79" s="15">
        <f>SUM(H80:H83)</f>
        <v>3310</v>
      </c>
      <c r="I79" s="15">
        <f>SUM(F79:H79)</f>
        <v>9930</v>
      </c>
      <c r="J79" s="80" t="s">
        <v>57</v>
      </c>
    </row>
    <row r="80" spans="1:10" ht="63" customHeight="1" x14ac:dyDescent="0.25">
      <c r="A80" s="104"/>
      <c r="B80" s="62"/>
      <c r="C80" s="65"/>
      <c r="D80" s="62"/>
      <c r="E80" s="16" t="s">
        <v>55</v>
      </c>
      <c r="F80" s="17">
        <v>500</v>
      </c>
      <c r="G80" s="17">
        <v>500</v>
      </c>
      <c r="H80" s="17">
        <v>500</v>
      </c>
      <c r="I80" s="17">
        <f t="shared" ref="I80:I83" si="40">SUM(F80:H80)</f>
        <v>1500</v>
      </c>
      <c r="J80" s="81"/>
    </row>
    <row r="81" spans="1:10" ht="55.95" customHeight="1" x14ac:dyDescent="0.25">
      <c r="A81" s="104"/>
      <c r="B81" s="62"/>
      <c r="C81" s="65"/>
      <c r="D81" s="62"/>
      <c r="E81" s="16" t="s">
        <v>24</v>
      </c>
      <c r="F81" s="17">
        <v>1160</v>
      </c>
      <c r="G81" s="17">
        <v>1160</v>
      </c>
      <c r="H81" s="17">
        <v>1160</v>
      </c>
      <c r="I81" s="17">
        <f t="shared" si="40"/>
        <v>3480</v>
      </c>
      <c r="J81" s="81"/>
    </row>
    <row r="82" spans="1:10" ht="46.8" hidden="1" x14ac:dyDescent="0.25">
      <c r="A82" s="104"/>
      <c r="B82" s="62"/>
      <c r="C82" s="65"/>
      <c r="D82" s="62"/>
      <c r="E82" s="16" t="s">
        <v>10</v>
      </c>
      <c r="F82" s="17">
        <v>0</v>
      </c>
      <c r="G82" s="17">
        <v>0</v>
      </c>
      <c r="H82" s="17">
        <v>0</v>
      </c>
      <c r="I82" s="17">
        <f t="shared" si="40"/>
        <v>0</v>
      </c>
      <c r="J82" s="81"/>
    </row>
    <row r="83" spans="1:10" ht="50.4" customHeight="1" thickBot="1" x14ac:dyDescent="0.3">
      <c r="A83" s="105"/>
      <c r="B83" s="63"/>
      <c r="C83" s="66"/>
      <c r="D83" s="63"/>
      <c r="E83" s="18" t="s">
        <v>22</v>
      </c>
      <c r="F83" s="19">
        <v>1650</v>
      </c>
      <c r="G83" s="19">
        <v>1650</v>
      </c>
      <c r="H83" s="19">
        <v>1650</v>
      </c>
      <c r="I83" s="19">
        <f t="shared" si="40"/>
        <v>4950</v>
      </c>
      <c r="J83" s="82"/>
    </row>
    <row r="84" spans="1:10" ht="46.95" customHeight="1" x14ac:dyDescent="0.25">
      <c r="A84" s="109">
        <v>7</v>
      </c>
      <c r="B84" s="87" t="s">
        <v>69</v>
      </c>
      <c r="C84" s="85" t="s">
        <v>56</v>
      </c>
      <c r="D84" s="87" t="s">
        <v>42</v>
      </c>
      <c r="E84" s="29" t="s">
        <v>8</v>
      </c>
      <c r="F84" s="24">
        <f>SUM(F85:F88)</f>
        <v>29950</v>
      </c>
      <c r="G84" s="24">
        <f t="shared" ref="G84:H84" si="41">SUM(G85:G88)</f>
        <v>15000</v>
      </c>
      <c r="H84" s="24">
        <f t="shared" si="41"/>
        <v>20000</v>
      </c>
      <c r="I84" s="24">
        <f>SUM(F84:H84)</f>
        <v>64950</v>
      </c>
      <c r="J84" s="89" t="s">
        <v>71</v>
      </c>
    </row>
    <row r="85" spans="1:10" ht="46.2" customHeight="1" x14ac:dyDescent="0.25">
      <c r="A85" s="104"/>
      <c r="B85" s="62"/>
      <c r="C85" s="65"/>
      <c r="D85" s="62"/>
      <c r="E85" s="30" t="s">
        <v>55</v>
      </c>
      <c r="F85" s="17">
        <v>2900</v>
      </c>
      <c r="G85" s="17">
        <v>1500</v>
      </c>
      <c r="H85" s="17">
        <v>2000</v>
      </c>
      <c r="I85" s="17">
        <f t="shared" ref="I85:I88" si="42">SUM(F85:H85)</f>
        <v>6400</v>
      </c>
      <c r="J85" s="81"/>
    </row>
    <row r="86" spans="1:10" ht="46.2" customHeight="1" x14ac:dyDescent="0.25">
      <c r="A86" s="104"/>
      <c r="B86" s="62"/>
      <c r="C86" s="65"/>
      <c r="D86" s="62"/>
      <c r="E86" s="30" t="s">
        <v>25</v>
      </c>
      <c r="F86" s="17">
        <v>18050</v>
      </c>
      <c r="G86" s="17">
        <v>7500</v>
      </c>
      <c r="H86" s="17">
        <v>10000</v>
      </c>
      <c r="I86" s="17">
        <f t="shared" si="42"/>
        <v>35550</v>
      </c>
      <c r="J86" s="81"/>
    </row>
    <row r="87" spans="1:10" ht="52.95" hidden="1" customHeight="1" x14ac:dyDescent="0.25">
      <c r="A87" s="104"/>
      <c r="B87" s="62"/>
      <c r="C87" s="65"/>
      <c r="D87" s="62"/>
      <c r="E87" s="30" t="s">
        <v>10</v>
      </c>
      <c r="F87" s="17">
        <v>0</v>
      </c>
      <c r="G87" s="17">
        <v>0</v>
      </c>
      <c r="H87" s="17">
        <v>0</v>
      </c>
      <c r="I87" s="17">
        <f t="shared" si="42"/>
        <v>0</v>
      </c>
      <c r="J87" s="81"/>
    </row>
    <row r="88" spans="1:10" ht="58.2" customHeight="1" thickBot="1" x14ac:dyDescent="0.3">
      <c r="A88" s="110"/>
      <c r="B88" s="88"/>
      <c r="C88" s="86"/>
      <c r="D88" s="88"/>
      <c r="E88" s="31" t="s">
        <v>47</v>
      </c>
      <c r="F88" s="26">
        <v>9000</v>
      </c>
      <c r="G88" s="26">
        <v>6000</v>
      </c>
      <c r="H88" s="26">
        <v>8000</v>
      </c>
      <c r="I88" s="26">
        <f t="shared" si="42"/>
        <v>23000</v>
      </c>
      <c r="J88" s="90"/>
    </row>
    <row r="89" spans="1:10" ht="14.7" customHeight="1" x14ac:dyDescent="0.25">
      <c r="A89" s="103">
        <v>8</v>
      </c>
      <c r="B89" s="61" t="s">
        <v>45</v>
      </c>
      <c r="C89" s="64" t="s">
        <v>56</v>
      </c>
      <c r="D89" s="61" t="s">
        <v>64</v>
      </c>
      <c r="E89" s="14" t="s">
        <v>8</v>
      </c>
      <c r="F89" s="15">
        <f>SUM(F90:F93)</f>
        <v>3500</v>
      </c>
      <c r="G89" s="15">
        <f>SUM(G90:G93)</f>
        <v>5000</v>
      </c>
      <c r="H89" s="15">
        <f>SUM(H90:H93)</f>
        <v>7000</v>
      </c>
      <c r="I89" s="15">
        <f>SUM(F89:H89)</f>
        <v>15500</v>
      </c>
      <c r="J89" s="80" t="s">
        <v>52</v>
      </c>
    </row>
    <row r="90" spans="1:10" ht="43.2" customHeight="1" x14ac:dyDescent="0.25">
      <c r="A90" s="104"/>
      <c r="B90" s="62"/>
      <c r="C90" s="65"/>
      <c r="D90" s="62"/>
      <c r="E90" s="49" t="s">
        <v>55</v>
      </c>
      <c r="F90" s="17">
        <v>0</v>
      </c>
      <c r="G90" s="17">
        <v>0</v>
      </c>
      <c r="H90" s="17">
        <v>0</v>
      </c>
      <c r="I90" s="17">
        <f t="shared" ref="I90:I93" si="43">SUM(F90:H90)</f>
        <v>0</v>
      </c>
      <c r="J90" s="81"/>
    </row>
    <row r="91" spans="1:10" ht="61.2" hidden="1" customHeight="1" x14ac:dyDescent="0.25">
      <c r="A91" s="104"/>
      <c r="B91" s="62"/>
      <c r="C91" s="65"/>
      <c r="D91" s="62"/>
      <c r="E91" s="16" t="s">
        <v>26</v>
      </c>
      <c r="F91" s="17">
        <v>0</v>
      </c>
      <c r="G91" s="17">
        <v>0</v>
      </c>
      <c r="H91" s="17">
        <v>0</v>
      </c>
      <c r="I91" s="17">
        <f t="shared" si="43"/>
        <v>0</v>
      </c>
      <c r="J91" s="81"/>
    </row>
    <row r="92" spans="1:10" ht="73.8" customHeight="1" thickBot="1" x14ac:dyDescent="0.3">
      <c r="A92" s="104"/>
      <c r="B92" s="62"/>
      <c r="C92" s="65"/>
      <c r="D92" s="62"/>
      <c r="E92" s="16" t="s">
        <v>32</v>
      </c>
      <c r="F92" s="17">
        <v>3500</v>
      </c>
      <c r="G92" s="17">
        <v>5000</v>
      </c>
      <c r="H92" s="17">
        <v>7000</v>
      </c>
      <c r="I92" s="17">
        <f>SUM(F92:H92)</f>
        <v>15500</v>
      </c>
      <c r="J92" s="81"/>
    </row>
    <row r="93" spans="1:10" ht="3.6" hidden="1" customHeight="1" thickBot="1" x14ac:dyDescent="0.3">
      <c r="A93" s="105"/>
      <c r="B93" s="63"/>
      <c r="C93" s="66"/>
      <c r="D93" s="63"/>
      <c r="E93" s="18"/>
      <c r="F93" s="19">
        <v>0</v>
      </c>
      <c r="G93" s="19">
        <v>0</v>
      </c>
      <c r="H93" s="19">
        <v>0</v>
      </c>
      <c r="I93" s="19">
        <f t="shared" si="43"/>
        <v>0</v>
      </c>
      <c r="J93" s="82"/>
    </row>
    <row r="94" spans="1:10" ht="38.700000000000003" customHeight="1" x14ac:dyDescent="0.25">
      <c r="A94" s="103">
        <v>9</v>
      </c>
      <c r="B94" s="61" t="s">
        <v>39</v>
      </c>
      <c r="C94" s="64" t="s">
        <v>56</v>
      </c>
      <c r="D94" s="61" t="s">
        <v>43</v>
      </c>
      <c r="E94" s="35" t="s">
        <v>8</v>
      </c>
      <c r="F94" s="15">
        <f>SUM(F95:F98)</f>
        <v>0</v>
      </c>
      <c r="G94" s="15">
        <f t="shared" ref="G94:H94" si="44">SUM(G95:G98)</f>
        <v>50</v>
      </c>
      <c r="H94" s="15">
        <f t="shared" si="44"/>
        <v>150</v>
      </c>
      <c r="I94" s="15">
        <f>SUM(F94:H94)</f>
        <v>200</v>
      </c>
      <c r="J94" s="80" t="s">
        <v>38</v>
      </c>
    </row>
    <row r="95" spans="1:10" ht="24.45" customHeight="1" x14ac:dyDescent="0.25">
      <c r="A95" s="104"/>
      <c r="B95" s="62"/>
      <c r="C95" s="65"/>
      <c r="D95" s="62"/>
      <c r="E95" s="30" t="s">
        <v>54</v>
      </c>
      <c r="F95" s="17">
        <v>0</v>
      </c>
      <c r="G95" s="17">
        <v>0</v>
      </c>
      <c r="H95" s="17">
        <v>100</v>
      </c>
      <c r="I95" s="17">
        <f t="shared" ref="I95:I98" si="45">SUM(F95:H95)</f>
        <v>100</v>
      </c>
      <c r="J95" s="81"/>
    </row>
    <row r="96" spans="1:10" ht="33.450000000000003" hidden="1" customHeight="1" x14ac:dyDescent="0.25">
      <c r="A96" s="104"/>
      <c r="B96" s="62"/>
      <c r="C96" s="65"/>
      <c r="D96" s="62"/>
      <c r="E96" s="30" t="s">
        <v>9</v>
      </c>
      <c r="F96" s="17">
        <v>0</v>
      </c>
      <c r="G96" s="17">
        <v>0</v>
      </c>
      <c r="H96" s="17">
        <v>0</v>
      </c>
      <c r="I96" s="17">
        <f t="shared" si="45"/>
        <v>0</v>
      </c>
      <c r="J96" s="81"/>
    </row>
    <row r="97" spans="1:10" ht="75" customHeight="1" thickBot="1" x14ac:dyDescent="0.3">
      <c r="A97" s="104"/>
      <c r="B97" s="62"/>
      <c r="C97" s="65"/>
      <c r="D97" s="62"/>
      <c r="E97" s="30" t="s">
        <v>10</v>
      </c>
      <c r="F97" s="17">
        <v>0</v>
      </c>
      <c r="G97" s="17">
        <v>50</v>
      </c>
      <c r="H97" s="17">
        <v>50</v>
      </c>
      <c r="I97" s="17">
        <f t="shared" si="45"/>
        <v>100</v>
      </c>
      <c r="J97" s="81"/>
    </row>
    <row r="98" spans="1:10" ht="16.2" hidden="1" customHeight="1" thickBot="1" x14ac:dyDescent="0.3">
      <c r="A98" s="105"/>
      <c r="B98" s="63"/>
      <c r="C98" s="66"/>
      <c r="D98" s="63"/>
      <c r="E98" s="36" t="s">
        <v>47</v>
      </c>
      <c r="F98" s="19">
        <v>0</v>
      </c>
      <c r="G98" s="19">
        <v>0</v>
      </c>
      <c r="H98" s="19">
        <v>0</v>
      </c>
      <c r="I98" s="19">
        <f t="shared" si="45"/>
        <v>0</v>
      </c>
      <c r="J98" s="82"/>
    </row>
    <row r="99" spans="1:10" s="3" customFormat="1" ht="40.950000000000003" customHeight="1" x14ac:dyDescent="0.25">
      <c r="A99" s="103">
        <v>10</v>
      </c>
      <c r="B99" s="61" t="s">
        <v>37</v>
      </c>
      <c r="C99" s="64" t="s">
        <v>56</v>
      </c>
      <c r="D99" s="61" t="s">
        <v>43</v>
      </c>
      <c r="E99" s="14" t="s">
        <v>8</v>
      </c>
      <c r="F99" s="15">
        <f>SUM(F100:F103)</f>
        <v>20</v>
      </c>
      <c r="G99" s="15">
        <f>SUM(G100:G103)</f>
        <v>100</v>
      </c>
      <c r="H99" s="15">
        <f>SUM(H100:H103)</f>
        <v>150</v>
      </c>
      <c r="I99" s="15">
        <f>SUM(F99:H99)</f>
        <v>270</v>
      </c>
      <c r="J99" s="80" t="s">
        <v>53</v>
      </c>
    </row>
    <row r="100" spans="1:10" s="3" customFormat="1" ht="15.6" x14ac:dyDescent="0.25">
      <c r="A100" s="104"/>
      <c r="B100" s="62"/>
      <c r="C100" s="65"/>
      <c r="D100" s="62"/>
      <c r="E100" s="16" t="s">
        <v>54</v>
      </c>
      <c r="F100" s="17">
        <v>20</v>
      </c>
      <c r="G100" s="17">
        <v>50</v>
      </c>
      <c r="H100" s="17">
        <v>100</v>
      </c>
      <c r="I100" s="17">
        <f t="shared" ref="I100:I103" si="46">SUM(F100:H100)</f>
        <v>170</v>
      </c>
      <c r="J100" s="81"/>
    </row>
    <row r="101" spans="1:10" s="3" customFormat="1" ht="46.8" hidden="1" x14ac:dyDescent="0.25">
      <c r="A101" s="104"/>
      <c r="B101" s="62"/>
      <c r="C101" s="65"/>
      <c r="D101" s="62"/>
      <c r="E101" s="16" t="s">
        <v>9</v>
      </c>
      <c r="F101" s="17">
        <v>0</v>
      </c>
      <c r="G101" s="17">
        <v>0</v>
      </c>
      <c r="H101" s="17">
        <v>0</v>
      </c>
      <c r="I101" s="17">
        <f t="shared" si="46"/>
        <v>0</v>
      </c>
      <c r="J101" s="81"/>
    </row>
    <row r="102" spans="1:10" s="3" customFormat="1" ht="67.95" customHeight="1" x14ac:dyDescent="0.25">
      <c r="A102" s="104"/>
      <c r="B102" s="62"/>
      <c r="C102" s="65"/>
      <c r="D102" s="62"/>
      <c r="E102" s="16" t="s">
        <v>10</v>
      </c>
      <c r="F102" s="17">
        <v>0</v>
      </c>
      <c r="G102" s="17">
        <v>50</v>
      </c>
      <c r="H102" s="17">
        <v>50</v>
      </c>
      <c r="I102" s="17">
        <f t="shared" si="46"/>
        <v>100</v>
      </c>
      <c r="J102" s="81"/>
    </row>
    <row r="103" spans="1:10" s="3" customFormat="1" ht="20.399999999999999" customHeight="1" thickBot="1" x14ac:dyDescent="0.3">
      <c r="A103" s="105"/>
      <c r="B103" s="63"/>
      <c r="C103" s="66"/>
      <c r="D103" s="63"/>
      <c r="E103" s="18" t="s">
        <v>47</v>
      </c>
      <c r="F103" s="19">
        <v>0</v>
      </c>
      <c r="G103" s="19">
        <v>0</v>
      </c>
      <c r="H103" s="19">
        <v>0</v>
      </c>
      <c r="I103" s="19">
        <f t="shared" si="46"/>
        <v>0</v>
      </c>
      <c r="J103" s="82"/>
    </row>
    <row r="104" spans="1:10" ht="34.200000000000003" customHeight="1" x14ac:dyDescent="0.25">
      <c r="A104" s="111">
        <v>11</v>
      </c>
      <c r="B104" s="125" t="s">
        <v>79</v>
      </c>
      <c r="C104" s="116" t="s">
        <v>56</v>
      </c>
      <c r="D104" s="119" t="s">
        <v>36</v>
      </c>
      <c r="E104" s="35" t="s">
        <v>8</v>
      </c>
      <c r="F104" s="15">
        <f>SUM(F105:F108)</f>
        <v>90</v>
      </c>
      <c r="G104" s="15">
        <f t="shared" ref="G104:I104" si="47">SUM(G105:G108)</f>
        <v>95</v>
      </c>
      <c r="H104" s="15">
        <f t="shared" si="47"/>
        <v>100</v>
      </c>
      <c r="I104" s="15">
        <f t="shared" si="47"/>
        <v>285</v>
      </c>
      <c r="J104" s="122" t="s">
        <v>49</v>
      </c>
    </row>
    <row r="105" spans="1:10" ht="19.2" customHeight="1" x14ac:dyDescent="0.25">
      <c r="A105" s="112"/>
      <c r="B105" s="126"/>
      <c r="C105" s="117"/>
      <c r="D105" s="120"/>
      <c r="E105" s="30" t="s">
        <v>54</v>
      </c>
      <c r="F105" s="17">
        <f>F110+F119+F123</f>
        <v>40</v>
      </c>
      <c r="G105" s="17">
        <f t="shared" ref="G105:I105" si="48">G110+G119+G123</f>
        <v>45</v>
      </c>
      <c r="H105" s="17">
        <f t="shared" si="48"/>
        <v>50</v>
      </c>
      <c r="I105" s="17">
        <f t="shared" si="48"/>
        <v>135</v>
      </c>
      <c r="J105" s="123"/>
    </row>
    <row r="106" spans="1:10" ht="45.6" customHeight="1" x14ac:dyDescent="0.25">
      <c r="A106" s="112"/>
      <c r="B106" s="126"/>
      <c r="C106" s="117"/>
      <c r="D106" s="120"/>
      <c r="E106" s="30" t="s">
        <v>9</v>
      </c>
      <c r="F106" s="17">
        <f>F111+F120+F124</f>
        <v>0</v>
      </c>
      <c r="G106" s="17">
        <f t="shared" ref="G106:I106" si="49">G111+G120+G124</f>
        <v>0</v>
      </c>
      <c r="H106" s="17">
        <f t="shared" si="49"/>
        <v>0</v>
      </c>
      <c r="I106" s="17">
        <f t="shared" si="49"/>
        <v>0</v>
      </c>
      <c r="J106" s="123"/>
    </row>
    <row r="107" spans="1:10" ht="65.400000000000006" customHeight="1" thickBot="1" x14ac:dyDescent="0.3">
      <c r="A107" s="112"/>
      <c r="B107" s="126"/>
      <c r="C107" s="117"/>
      <c r="D107" s="120"/>
      <c r="E107" s="30" t="s">
        <v>10</v>
      </c>
      <c r="F107" s="17">
        <f>F111+F120+F124</f>
        <v>0</v>
      </c>
      <c r="G107" s="17">
        <f t="shared" ref="G107:I107" si="50">G111+G120+G124</f>
        <v>0</v>
      </c>
      <c r="H107" s="17">
        <f t="shared" si="50"/>
        <v>0</v>
      </c>
      <c r="I107" s="17">
        <f t="shared" si="50"/>
        <v>0</v>
      </c>
      <c r="J107" s="123"/>
    </row>
    <row r="108" spans="1:10" ht="115.2" hidden="1" customHeight="1" thickBot="1" x14ac:dyDescent="0.3">
      <c r="A108" s="113"/>
      <c r="B108" s="127"/>
      <c r="C108" s="118"/>
      <c r="D108" s="121"/>
      <c r="E108" s="40" t="s">
        <v>47</v>
      </c>
      <c r="F108" s="17">
        <f>F112+F121+F125</f>
        <v>50</v>
      </c>
      <c r="G108" s="17">
        <f t="shared" ref="G108:I108" si="51">G112+G121+G125</f>
        <v>50</v>
      </c>
      <c r="H108" s="17">
        <f t="shared" si="51"/>
        <v>50</v>
      </c>
      <c r="I108" s="17">
        <f t="shared" si="51"/>
        <v>150</v>
      </c>
      <c r="J108" s="124"/>
    </row>
    <row r="109" spans="1:10" ht="30" customHeight="1" x14ac:dyDescent="0.25">
      <c r="A109" s="128" t="s">
        <v>75</v>
      </c>
      <c r="B109" s="114" t="s">
        <v>72</v>
      </c>
      <c r="C109" s="131" t="s">
        <v>56</v>
      </c>
      <c r="D109" s="95" t="s">
        <v>36</v>
      </c>
      <c r="E109" s="32" t="s">
        <v>8</v>
      </c>
      <c r="F109" s="27">
        <f>SUM(F110:F112)</f>
        <v>90</v>
      </c>
      <c r="G109" s="27">
        <f>SUM(G110:G112)</f>
        <v>95</v>
      </c>
      <c r="H109" s="27">
        <f>SUM(H110:H112)</f>
        <v>100</v>
      </c>
      <c r="I109" s="27">
        <f>SUM(F109:H109)</f>
        <v>285</v>
      </c>
      <c r="J109" s="77" t="s">
        <v>49</v>
      </c>
    </row>
    <row r="110" spans="1:10" ht="45" customHeight="1" x14ac:dyDescent="0.25">
      <c r="A110" s="129"/>
      <c r="B110" s="115"/>
      <c r="C110" s="132"/>
      <c r="D110" s="96"/>
      <c r="E110" s="33" t="s">
        <v>54</v>
      </c>
      <c r="F110" s="12">
        <v>40</v>
      </c>
      <c r="G110" s="12">
        <v>45</v>
      </c>
      <c r="H110" s="12">
        <v>50</v>
      </c>
      <c r="I110" s="12">
        <f t="shared" ref="I110:I112" si="52">SUM(F110:H110)</f>
        <v>135</v>
      </c>
      <c r="J110" s="78"/>
    </row>
    <row r="111" spans="1:10" ht="46.8" x14ac:dyDescent="0.25">
      <c r="A111" s="129"/>
      <c r="B111" s="115"/>
      <c r="C111" s="132"/>
      <c r="D111" s="96"/>
      <c r="E111" s="33" t="s">
        <v>9</v>
      </c>
      <c r="F111" s="12">
        <v>0</v>
      </c>
      <c r="G111" s="12">
        <v>0</v>
      </c>
      <c r="H111" s="12">
        <v>0</v>
      </c>
      <c r="I111" s="12">
        <f t="shared" si="52"/>
        <v>0</v>
      </c>
      <c r="J111" s="78"/>
    </row>
    <row r="112" spans="1:10" ht="75.599999999999994" customHeight="1" thickBot="1" x14ac:dyDescent="0.3">
      <c r="A112" s="129"/>
      <c r="B112" s="115"/>
      <c r="C112" s="132"/>
      <c r="D112" s="96"/>
      <c r="E112" s="33" t="s">
        <v>10</v>
      </c>
      <c r="F112" s="12">
        <v>50</v>
      </c>
      <c r="G112" s="12">
        <v>50</v>
      </c>
      <c r="H112" s="12">
        <v>50</v>
      </c>
      <c r="I112" s="12">
        <f t="shared" si="52"/>
        <v>150</v>
      </c>
      <c r="J112" s="78"/>
    </row>
    <row r="113" spans="1:10" ht="15.6" x14ac:dyDescent="0.25">
      <c r="A113" s="128" t="s">
        <v>76</v>
      </c>
      <c r="B113" s="95" t="s">
        <v>80</v>
      </c>
      <c r="C113" s="131" t="s">
        <v>56</v>
      </c>
      <c r="D113" s="95" t="s">
        <v>36</v>
      </c>
      <c r="E113" s="32" t="s">
        <v>8</v>
      </c>
      <c r="F113" s="10">
        <f>SUM(F114:F117)</f>
        <v>0</v>
      </c>
      <c r="G113" s="10">
        <f t="shared" ref="G113" si="53">SUM(G114:G117)</f>
        <v>0</v>
      </c>
      <c r="H113" s="10">
        <f t="shared" ref="H113" si="54">SUM(H114:H117)</f>
        <v>0</v>
      </c>
      <c r="I113" s="10">
        <f t="shared" ref="I113" si="55">SUM(I114:I117)</f>
        <v>0</v>
      </c>
      <c r="J113" s="77" t="s">
        <v>49</v>
      </c>
    </row>
    <row r="114" spans="1:10" ht="15.6" x14ac:dyDescent="0.25">
      <c r="A114" s="129"/>
      <c r="B114" s="96"/>
      <c r="C114" s="132"/>
      <c r="D114" s="96"/>
      <c r="E114" s="33" t="s">
        <v>54</v>
      </c>
      <c r="F114" s="12">
        <v>0</v>
      </c>
      <c r="G114" s="12">
        <v>0</v>
      </c>
      <c r="H114" s="12">
        <v>0</v>
      </c>
      <c r="I114" s="12">
        <v>0</v>
      </c>
      <c r="J114" s="78"/>
    </row>
    <row r="115" spans="1:10" ht="46.8" x14ac:dyDescent="0.25">
      <c r="A115" s="129"/>
      <c r="B115" s="96"/>
      <c r="C115" s="132"/>
      <c r="D115" s="96"/>
      <c r="E115" s="33" t="s">
        <v>9</v>
      </c>
      <c r="F115" s="12">
        <v>0</v>
      </c>
      <c r="G115" s="12">
        <v>0</v>
      </c>
      <c r="H115" s="12">
        <v>0</v>
      </c>
      <c r="I115" s="12">
        <v>0</v>
      </c>
      <c r="J115" s="78"/>
    </row>
    <row r="116" spans="1:10" ht="46.8" x14ac:dyDescent="0.25">
      <c r="A116" s="129"/>
      <c r="B116" s="96"/>
      <c r="C116" s="132"/>
      <c r="D116" s="96"/>
      <c r="E116" s="33" t="s">
        <v>10</v>
      </c>
      <c r="F116" s="12">
        <v>0</v>
      </c>
      <c r="G116" s="12">
        <v>0</v>
      </c>
      <c r="H116" s="12">
        <v>0</v>
      </c>
      <c r="I116" s="12">
        <v>0</v>
      </c>
      <c r="J116" s="78"/>
    </row>
    <row r="117" spans="1:10" ht="31.8" thickBot="1" x14ac:dyDescent="0.3">
      <c r="A117" s="130"/>
      <c r="B117" s="97"/>
      <c r="C117" s="133"/>
      <c r="D117" s="97"/>
      <c r="E117" s="34" t="s">
        <v>47</v>
      </c>
      <c r="F117" s="13">
        <v>0</v>
      </c>
      <c r="G117" s="13">
        <v>0</v>
      </c>
      <c r="H117" s="13">
        <v>0</v>
      </c>
      <c r="I117" s="13">
        <v>0</v>
      </c>
      <c r="J117" s="79"/>
    </row>
    <row r="118" spans="1:10" ht="15.6" x14ac:dyDescent="0.25">
      <c r="A118" s="128" t="s">
        <v>77</v>
      </c>
      <c r="B118" s="95" t="s">
        <v>73</v>
      </c>
      <c r="C118" s="131" t="s">
        <v>56</v>
      </c>
      <c r="D118" s="95" t="s">
        <v>36</v>
      </c>
      <c r="E118" s="32" t="s">
        <v>8</v>
      </c>
      <c r="F118" s="10">
        <f>SUM(F119:F121)</f>
        <v>0</v>
      </c>
      <c r="G118" s="10">
        <f>SUM(G119:G121)</f>
        <v>0</v>
      </c>
      <c r="H118" s="10">
        <f>SUM(H119:H121)</f>
        <v>0</v>
      </c>
      <c r="I118" s="10">
        <f>SUM(I119:I121)</f>
        <v>0</v>
      </c>
      <c r="J118" s="77" t="s">
        <v>49</v>
      </c>
    </row>
    <row r="119" spans="1:10" ht="15.6" x14ac:dyDescent="0.25">
      <c r="A119" s="129"/>
      <c r="B119" s="96"/>
      <c r="C119" s="132"/>
      <c r="D119" s="96"/>
      <c r="E119" s="33" t="s">
        <v>54</v>
      </c>
      <c r="F119" s="12">
        <v>0</v>
      </c>
      <c r="G119" s="12">
        <v>0</v>
      </c>
      <c r="H119" s="12">
        <v>0</v>
      </c>
      <c r="I119" s="12">
        <v>0</v>
      </c>
      <c r="J119" s="78"/>
    </row>
    <row r="120" spans="1:10" ht="46.8" x14ac:dyDescent="0.25">
      <c r="A120" s="129"/>
      <c r="B120" s="96"/>
      <c r="C120" s="132"/>
      <c r="D120" s="96"/>
      <c r="E120" s="33" t="s">
        <v>9</v>
      </c>
      <c r="F120" s="12">
        <v>0</v>
      </c>
      <c r="G120" s="12">
        <v>0</v>
      </c>
      <c r="H120" s="12">
        <v>0</v>
      </c>
      <c r="I120" s="12">
        <v>0</v>
      </c>
      <c r="J120" s="78"/>
    </row>
    <row r="121" spans="1:10" ht="47.4" thickBot="1" x14ac:dyDescent="0.3">
      <c r="A121" s="129"/>
      <c r="B121" s="96"/>
      <c r="C121" s="132"/>
      <c r="D121" s="96"/>
      <c r="E121" s="33" t="s">
        <v>10</v>
      </c>
      <c r="F121" s="12">
        <v>0</v>
      </c>
      <c r="G121" s="12">
        <v>0</v>
      </c>
      <c r="H121" s="12">
        <v>0</v>
      </c>
      <c r="I121" s="12">
        <v>0</v>
      </c>
      <c r="J121" s="78"/>
    </row>
    <row r="122" spans="1:10" ht="15.6" x14ac:dyDescent="0.25">
      <c r="A122" s="128" t="s">
        <v>78</v>
      </c>
      <c r="B122" s="95" t="s">
        <v>74</v>
      </c>
      <c r="C122" s="131" t="s">
        <v>56</v>
      </c>
      <c r="D122" s="95" t="s">
        <v>36</v>
      </c>
      <c r="E122" s="32" t="s">
        <v>8</v>
      </c>
      <c r="F122" s="10">
        <f>SUM(F123:F125)</f>
        <v>0</v>
      </c>
      <c r="G122" s="10">
        <f>SUM(G123:G125)</f>
        <v>0</v>
      </c>
      <c r="H122" s="10">
        <f>SUM(H123:H125)</f>
        <v>0</v>
      </c>
      <c r="I122" s="10">
        <f>SUM(I123:I125)</f>
        <v>0</v>
      </c>
      <c r="J122" s="77" t="s">
        <v>49</v>
      </c>
    </row>
    <row r="123" spans="1:10" ht="15.6" x14ac:dyDescent="0.25">
      <c r="A123" s="129"/>
      <c r="B123" s="96"/>
      <c r="C123" s="132"/>
      <c r="D123" s="96"/>
      <c r="E123" s="33" t="s">
        <v>54</v>
      </c>
      <c r="F123" s="12">
        <v>0</v>
      </c>
      <c r="G123" s="12">
        <v>0</v>
      </c>
      <c r="H123" s="12">
        <v>0</v>
      </c>
      <c r="I123" s="12">
        <v>0</v>
      </c>
      <c r="J123" s="78"/>
    </row>
    <row r="124" spans="1:10" ht="46.8" x14ac:dyDescent="0.25">
      <c r="A124" s="129"/>
      <c r="B124" s="96"/>
      <c r="C124" s="132"/>
      <c r="D124" s="96"/>
      <c r="E124" s="33" t="s">
        <v>9</v>
      </c>
      <c r="F124" s="12">
        <v>0</v>
      </c>
      <c r="G124" s="12">
        <v>0</v>
      </c>
      <c r="H124" s="12">
        <v>0</v>
      </c>
      <c r="I124" s="12">
        <v>0</v>
      </c>
      <c r="J124" s="78"/>
    </row>
    <row r="125" spans="1:10" ht="46.8" x14ac:dyDescent="0.25">
      <c r="A125" s="129"/>
      <c r="B125" s="96"/>
      <c r="C125" s="132"/>
      <c r="D125" s="96"/>
      <c r="E125" s="33" t="s">
        <v>10</v>
      </c>
      <c r="F125" s="12">
        <v>0</v>
      </c>
      <c r="G125" s="12">
        <v>0</v>
      </c>
      <c r="H125" s="12">
        <v>0</v>
      </c>
      <c r="I125" s="12">
        <v>0</v>
      </c>
      <c r="J125" s="78"/>
    </row>
  </sheetData>
  <mergeCells count="130">
    <mergeCell ref="A122:A125"/>
    <mergeCell ref="C122:C125"/>
    <mergeCell ref="D122:D125"/>
    <mergeCell ref="J122:J125"/>
    <mergeCell ref="A118:A121"/>
    <mergeCell ref="B122:B125"/>
    <mergeCell ref="C118:C121"/>
    <mergeCell ref="D118:D121"/>
    <mergeCell ref="J118:J121"/>
    <mergeCell ref="A113:A117"/>
    <mergeCell ref="B118:B121"/>
    <mergeCell ref="C113:C117"/>
    <mergeCell ref="D113:D117"/>
    <mergeCell ref="J113:J117"/>
    <mergeCell ref="A109:A112"/>
    <mergeCell ref="B113:B117"/>
    <mergeCell ref="C109:C112"/>
    <mergeCell ref="D109:D112"/>
    <mergeCell ref="J109:J112"/>
    <mergeCell ref="B19:B23"/>
    <mergeCell ref="C19:C23"/>
    <mergeCell ref="A4:A6"/>
    <mergeCell ref="A24:A28"/>
    <mergeCell ref="B24:B28"/>
    <mergeCell ref="C24:C28"/>
    <mergeCell ref="D24:D28"/>
    <mergeCell ref="J24:J28"/>
    <mergeCell ref="B8:B12"/>
    <mergeCell ref="C8:C12"/>
    <mergeCell ref="D8:D12"/>
    <mergeCell ref="D19:D23"/>
    <mergeCell ref="A84:A88"/>
    <mergeCell ref="B84:B88"/>
    <mergeCell ref="A79:A83"/>
    <mergeCell ref="B79:B83"/>
    <mergeCell ref="C79:C83"/>
    <mergeCell ref="D79:D83"/>
    <mergeCell ref="J8:J12"/>
    <mergeCell ref="A2:J2"/>
    <mergeCell ref="J19:J23"/>
    <mergeCell ref="B13:B16"/>
    <mergeCell ref="C13:C16"/>
    <mergeCell ref="D13:D16"/>
    <mergeCell ref="J13:J16"/>
    <mergeCell ref="A13:A16"/>
    <mergeCell ref="B4:B6"/>
    <mergeCell ref="C4:C6"/>
    <mergeCell ref="D4:D6"/>
    <mergeCell ref="E4:I4"/>
    <mergeCell ref="J4:J6"/>
    <mergeCell ref="E5:E6"/>
    <mergeCell ref="F5:H5"/>
    <mergeCell ref="I5:I6"/>
    <mergeCell ref="A8:A12"/>
    <mergeCell ref="A19:A23"/>
    <mergeCell ref="J94:J98"/>
    <mergeCell ref="A89:A93"/>
    <mergeCell ref="B89:B93"/>
    <mergeCell ref="C89:C93"/>
    <mergeCell ref="D89:D93"/>
    <mergeCell ref="J89:J93"/>
    <mergeCell ref="A104:A108"/>
    <mergeCell ref="B109:B112"/>
    <mergeCell ref="C104:C108"/>
    <mergeCell ref="D104:D108"/>
    <mergeCell ref="J104:J108"/>
    <mergeCell ref="B104:B108"/>
    <mergeCell ref="J99:J103"/>
    <mergeCell ref="A99:A103"/>
    <mergeCell ref="B99:B103"/>
    <mergeCell ref="C99:C103"/>
    <mergeCell ref="D99:D103"/>
    <mergeCell ref="A94:A98"/>
    <mergeCell ref="B94:B98"/>
    <mergeCell ref="C94:C98"/>
    <mergeCell ref="D94:D98"/>
    <mergeCell ref="J64:J68"/>
    <mergeCell ref="C69:C73"/>
    <mergeCell ref="D69:D73"/>
    <mergeCell ref="J69:J73"/>
    <mergeCell ref="A74:A78"/>
    <mergeCell ref="B74:B78"/>
    <mergeCell ref="C74:C78"/>
    <mergeCell ref="D74:D78"/>
    <mergeCell ref="J74:J78"/>
    <mergeCell ref="A69:A73"/>
    <mergeCell ref="B69:B73"/>
    <mergeCell ref="A64:A68"/>
    <mergeCell ref="B64:B68"/>
    <mergeCell ref="C64:C68"/>
    <mergeCell ref="D64:D68"/>
    <mergeCell ref="J79:J83"/>
    <mergeCell ref="C84:C88"/>
    <mergeCell ref="D84:D88"/>
    <mergeCell ref="J84:J88"/>
    <mergeCell ref="D29:D33"/>
    <mergeCell ref="C29:C33"/>
    <mergeCell ref="B29:B33"/>
    <mergeCell ref="A29:A33"/>
    <mergeCell ref="A34:A38"/>
    <mergeCell ref="B34:B38"/>
    <mergeCell ref="C34:C38"/>
    <mergeCell ref="D34:D38"/>
    <mergeCell ref="A49:A53"/>
    <mergeCell ref="B49:B53"/>
    <mergeCell ref="C49:C53"/>
    <mergeCell ref="D49:D53"/>
    <mergeCell ref="D39:D43"/>
    <mergeCell ref="D44:D48"/>
    <mergeCell ref="A39:A43"/>
    <mergeCell ref="A44:A48"/>
    <mergeCell ref="B39:B43"/>
    <mergeCell ref="C39:C43"/>
    <mergeCell ref="B44:B48"/>
    <mergeCell ref="C44:C48"/>
    <mergeCell ref="A54:A58"/>
    <mergeCell ref="B54:B58"/>
    <mergeCell ref="C54:C58"/>
    <mergeCell ref="D54:D58"/>
    <mergeCell ref="C59:C63"/>
    <mergeCell ref="D59:D63"/>
    <mergeCell ref="J29:J33"/>
    <mergeCell ref="J34:J38"/>
    <mergeCell ref="J44:J47"/>
    <mergeCell ref="J49:J53"/>
    <mergeCell ref="J54:J58"/>
    <mergeCell ref="J59:J63"/>
    <mergeCell ref="A59:A63"/>
    <mergeCell ref="B59:B63"/>
    <mergeCell ref="J39:J43"/>
  </mergeCells>
  <pageMargins left="0.89" right="0.7" top="0.41" bottom="0.28000000000000003" header="0.28000000000000003" footer="0.88"/>
  <pageSetup paperSize="9" scale="47" fitToHeight="0" orientation="landscape" verticalDpi="300" r:id="rId1"/>
  <rowBreaks count="3" manualBreakCount="3">
    <brk id="33" max="9" man="1"/>
    <brk id="62" max="9" man="1"/>
    <brk id="9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2021-11-12T12:35:19Z</dcterms:modified>
</cp:coreProperties>
</file>