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45" windowWidth="19440" windowHeight="4515"/>
  </bookViews>
  <sheets>
    <sheet name="Аркуш1" sheetId="1" r:id="rId1"/>
  </sheets>
  <definedNames>
    <definedName name="_xlnm.Print_Titles" localSheetId="0">Аркуш1!$11:$12</definedName>
  </definedNames>
  <calcPr calcId="125725"/>
</workbook>
</file>

<file path=xl/calcChain.xml><?xml version="1.0" encoding="utf-8"?>
<calcChain xmlns="http://schemas.openxmlformats.org/spreadsheetml/2006/main">
  <c r="F36" i="1"/>
  <c r="E36"/>
  <c r="E39" s="1"/>
  <c r="F18"/>
  <c r="E18"/>
  <c r="D39"/>
  <c r="F39"/>
  <c r="G39"/>
  <c r="D40"/>
  <c r="E40"/>
  <c r="F40"/>
  <c r="G40"/>
  <c r="C40"/>
  <c r="C39"/>
  <c r="D35" l="1"/>
  <c r="E35"/>
  <c r="F35"/>
  <c r="G35"/>
  <c r="C35"/>
  <c r="D32"/>
  <c r="E32"/>
  <c r="F32"/>
  <c r="G32"/>
  <c r="C32"/>
  <c r="D29"/>
  <c r="E29"/>
  <c r="F29"/>
  <c r="G29"/>
  <c r="C29"/>
  <c r="D26"/>
  <c r="E26"/>
  <c r="F26"/>
  <c r="G26"/>
  <c r="C26"/>
  <c r="D23"/>
  <c r="E23"/>
  <c r="F23"/>
  <c r="G23"/>
  <c r="C23"/>
  <c r="D20"/>
  <c r="E20"/>
  <c r="F20"/>
  <c r="G20"/>
  <c r="C20"/>
  <c r="D17"/>
  <c r="E17"/>
  <c r="F17"/>
  <c r="G17"/>
  <c r="C17"/>
  <c r="D14"/>
  <c r="E14"/>
  <c r="F14"/>
  <c r="G14"/>
  <c r="C14"/>
  <c r="E38"/>
  <c r="F38"/>
  <c r="G38"/>
  <c r="C38" l="1"/>
  <c r="D38"/>
</calcChain>
</file>

<file path=xl/sharedStrings.xml><?xml version="1.0" encoding="utf-8"?>
<sst xmlns="http://schemas.openxmlformats.org/spreadsheetml/2006/main" count="75" uniqueCount="40">
  <si>
    <t>до рішення виконавчого комітету</t>
  </si>
  <si>
    <t>Граничні показники видатків бюджету</t>
  </si>
  <si>
    <t>(код бюджету)</t>
  </si>
  <si>
    <t>2020 рік</t>
  </si>
  <si>
    <t>(звіт)</t>
  </si>
  <si>
    <t>2021 рік</t>
  </si>
  <si>
    <t>(затверджено)</t>
  </si>
  <si>
    <t>2022 рік</t>
  </si>
  <si>
    <t>2023 рік</t>
  </si>
  <si>
    <t>2024 рік</t>
  </si>
  <si>
    <t>(грн)</t>
  </si>
  <si>
    <t>(план)</t>
  </si>
  <si>
    <t>Х</t>
  </si>
  <si>
    <t>загальний фонд</t>
  </si>
  <si>
    <t>спеціальний фонд</t>
  </si>
  <si>
    <t>УСЬОГО, утому числі:</t>
  </si>
  <si>
    <t>Перший заступник міського голови з питань</t>
  </si>
  <si>
    <t>діяльності виконавчих органів ради</t>
  </si>
  <si>
    <t>Федір ВОВЧЕНКО</t>
  </si>
  <si>
    <t>та надання кредитів з бюджету головним розпорядникам коштів</t>
  </si>
  <si>
    <t>Код відомчої класифікації</t>
  </si>
  <si>
    <t>Найменування головного розпорядника коштів місцевого бюджету</t>
  </si>
  <si>
    <t>02</t>
  </si>
  <si>
    <t>06</t>
  </si>
  <si>
    <t>08</t>
  </si>
  <si>
    <t>10</t>
  </si>
  <si>
    <t>11</t>
  </si>
  <si>
    <t>Відділ з питань фізичної культури та спорту Ніжинської міської ради Чернігівської області</t>
  </si>
  <si>
    <t>12</t>
  </si>
  <si>
    <t>31</t>
  </si>
  <si>
    <t>37</t>
  </si>
  <si>
    <t>Фінансове управління Ніжинської міської ради Чернігівської області</t>
  </si>
  <si>
    <t>Управління соціального захисту населення Ніжинської міської ради Чернігівської області</t>
  </si>
  <si>
    <t>Виконавчий комітет Ніжинської міської ради Чернігівської області</t>
  </si>
  <si>
    <t>Управління освіти Ніжинської міської ради Чернігівської області</t>
  </si>
  <si>
    <t>Управління культури і туризму Ніжинської міської ради Чернігівської області</t>
  </si>
  <si>
    <t>Управління комунального майна та земельних відносин Ніжинської міської ради Чернігівської області</t>
  </si>
  <si>
    <t>Управління житлово-комунального господарства та Будівництва Ніжинської міської ради Чернігівської області</t>
  </si>
  <si>
    <t xml:space="preserve">                               Додаток 6</t>
  </si>
  <si>
    <t>від   19 серпня 2021 р. № 302</t>
  </si>
</sst>
</file>

<file path=xl/styles.xml><?xml version="1.0" encoding="utf-8"?>
<styleSheet xmlns="http://schemas.openxmlformats.org/spreadsheetml/2006/main">
  <numFmts count="2">
    <numFmt numFmtId="164" formatCode="_-* #,##0.00\ _₴_-;\-* #,##0.00\ _₴_-;_-* &quot;-&quot;??\ _₴_-;_-@_-"/>
    <numFmt numFmtId="165" formatCode="_-* #,##0\ _₴_-;\-* #,##0\ _₴_-;_-* &quot;-&quot;??\ _₴_-;_-@_-"/>
  </numFmts>
  <fonts count="27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6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8" fillId="8" borderId="7" applyNumberFormat="0" applyAlignment="0" applyProtection="0"/>
    <xf numFmtId="0" fontId="9" fillId="21" borderId="8" applyNumberFormat="0" applyAlignment="0" applyProtection="0"/>
    <xf numFmtId="0" fontId="10" fillId="21" borderId="7" applyNumberFormat="0" applyAlignment="0" applyProtection="0"/>
    <xf numFmtId="0" fontId="11" fillId="0" borderId="9" applyNumberFormat="0" applyFill="0" applyAlignment="0" applyProtection="0"/>
    <xf numFmtId="0" fontId="12" fillId="22" borderId="10" applyNumberFormat="0" applyAlignment="0" applyProtection="0"/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5" fillId="0" borderId="0"/>
    <xf numFmtId="0" fontId="15" fillId="0" borderId="0"/>
    <xf numFmtId="0" fontId="16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5" fillId="24" borderId="11" applyNumberFormat="0" applyFont="0" applyAlignment="0" applyProtection="0"/>
    <xf numFmtId="0" fontId="5" fillId="24" borderId="11" applyNumberFormat="0" applyFont="0" applyAlignment="0" applyProtection="0"/>
    <xf numFmtId="0" fontId="18" fillId="0" borderId="12" applyNumberFormat="0" applyFill="0" applyAlignment="0" applyProtection="0"/>
    <xf numFmtId="0" fontId="19" fillId="0" borderId="0"/>
    <xf numFmtId="0" fontId="20" fillId="0" borderId="0" applyNumberFormat="0" applyFill="0" applyBorder="0" applyAlignment="0" applyProtection="0"/>
    <xf numFmtId="0" fontId="21" fillId="5" borderId="0" applyNumberFormat="0" applyBorder="0" applyAlignment="0" applyProtection="0"/>
  </cellStyleXfs>
  <cellXfs count="39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0" xfId="1" applyNumberFormat="1" applyFont="1" applyFill="1" applyAlignment="1">
      <alignment horizontal="justify" vertical="center" wrapText="1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22" fillId="0" borderId="1" xfId="3" applyFont="1" applyBorder="1" applyAlignment="1">
      <alignment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23" fillId="0" borderId="0" xfId="0" applyFont="1" applyFill="1"/>
    <xf numFmtId="0" fontId="23" fillId="2" borderId="0" xfId="0" applyFont="1" applyFill="1"/>
    <xf numFmtId="0" fontId="23" fillId="0" borderId="0" xfId="0" applyFont="1"/>
    <xf numFmtId="165" fontId="3" fillId="0" borderId="3" xfId="2" applyNumberFormat="1" applyFont="1" applyFill="1" applyBorder="1" applyAlignment="1">
      <alignment horizontal="justify" vertical="center" wrapText="1"/>
    </xf>
    <xf numFmtId="165" fontId="3" fillId="2" borderId="3" xfId="2" applyNumberFormat="1" applyFont="1" applyFill="1" applyBorder="1" applyAlignment="1">
      <alignment horizontal="justify" vertical="center" wrapText="1"/>
    </xf>
    <xf numFmtId="165" fontId="2" fillId="2" borderId="1" xfId="2" applyNumberFormat="1" applyFont="1" applyFill="1" applyBorder="1" applyAlignment="1">
      <alignment horizontal="justify" vertical="center" wrapText="1"/>
    </xf>
    <xf numFmtId="165" fontId="3" fillId="2" borderId="1" xfId="2" applyNumberFormat="1" applyFont="1" applyFill="1" applyBorder="1" applyAlignment="1">
      <alignment horizontal="justify" vertical="center" wrapText="1"/>
    </xf>
    <xf numFmtId="165" fontId="23" fillId="0" borderId="0" xfId="0" applyNumberFormat="1" applyFont="1"/>
    <xf numFmtId="165" fontId="3" fillId="0" borderId="1" xfId="2" applyNumberFormat="1" applyFont="1" applyBorder="1" applyAlignment="1">
      <alignment horizontal="justify" vertical="center" wrapText="1"/>
    </xf>
    <xf numFmtId="0" fontId="0" fillId="2" borderId="0" xfId="0" applyFont="1" applyFill="1"/>
    <xf numFmtId="0" fontId="26" fillId="0" borderId="1" xfId="3" applyFont="1" applyBorder="1" applyAlignment="1">
      <alignment horizontal="center" vertical="center"/>
    </xf>
    <xf numFmtId="49" fontId="22" fillId="2" borderId="1" xfId="1" applyNumberFormat="1" applyFont="1" applyFill="1" applyBorder="1" applyAlignment="1">
      <alignment horizontal="justify" vertical="center" wrapText="1"/>
    </xf>
    <xf numFmtId="0" fontId="26" fillId="2" borderId="1" xfId="3" applyFont="1" applyFill="1" applyBorder="1" applyAlignment="1">
      <alignment horizontal="center" vertical="center"/>
    </xf>
    <xf numFmtId="0" fontId="22" fillId="2" borderId="1" xfId="3" applyFont="1" applyFill="1" applyBorder="1" applyAlignment="1">
      <alignment vertical="center" wrapText="1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center"/>
    </xf>
    <xf numFmtId="0" fontId="24" fillId="2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2" fillId="2" borderId="6" xfId="1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64">
    <cellStyle name="20% - Акцент1" xfId="4"/>
    <cellStyle name="20% — акцент1" xfId="5"/>
    <cellStyle name="20% - Акцент2" xfId="6"/>
    <cellStyle name="20% — акцент2" xfId="7"/>
    <cellStyle name="20% - Акцент3" xfId="8"/>
    <cellStyle name="20% — акцент3" xfId="9"/>
    <cellStyle name="20% - Акцент4" xfId="10"/>
    <cellStyle name="20% — акцент4" xfId="11"/>
    <cellStyle name="20% - Акцент5" xfId="12"/>
    <cellStyle name="20% — акцент5" xfId="13"/>
    <cellStyle name="20% - Акцент6" xfId="14"/>
    <cellStyle name="20% — акцент6" xfId="15"/>
    <cellStyle name="40% - Акцент1" xfId="16"/>
    <cellStyle name="40% — акцент1" xfId="17"/>
    <cellStyle name="40% - Акцент2" xfId="18"/>
    <cellStyle name="40% — акцент2" xfId="19"/>
    <cellStyle name="40% - Акцент3" xfId="20"/>
    <cellStyle name="40% — акцент3" xfId="21"/>
    <cellStyle name="40% - Акцент4" xfId="22"/>
    <cellStyle name="40% — акцент4" xfId="23"/>
    <cellStyle name="40% - Акцент5" xfId="24"/>
    <cellStyle name="40% — акцент5" xfId="25"/>
    <cellStyle name="40% - Акцент6" xfId="26"/>
    <cellStyle name="40% — акцент6" xfId="27"/>
    <cellStyle name="60% - Акцент1" xfId="28"/>
    <cellStyle name="60% — акцент1" xfId="29"/>
    <cellStyle name="60% - Акцент2" xfId="30"/>
    <cellStyle name="60% — акцент2" xfId="31"/>
    <cellStyle name="60% - Акцент3" xfId="32"/>
    <cellStyle name="60% — акцент3" xfId="33"/>
    <cellStyle name="60% - Акцент4" xfId="34"/>
    <cellStyle name="60% — акцент4" xfId="35"/>
    <cellStyle name="60% - Акцент5" xfId="36"/>
    <cellStyle name="60% — акцент5" xfId="37"/>
    <cellStyle name="60% - Акцент6" xfId="38"/>
    <cellStyle name="60% — акцент6" xfId="39"/>
    <cellStyle name="Normal_Доходи" xfId="40"/>
    <cellStyle name="Акцент1" xfId="41"/>
    <cellStyle name="Акцент2" xfId="42"/>
    <cellStyle name="Акцент3" xfId="43"/>
    <cellStyle name="Акцент4" xfId="44"/>
    <cellStyle name="Акцент5" xfId="45"/>
    <cellStyle name="Акцент6" xfId="46"/>
    <cellStyle name="Ввод " xfId="47"/>
    <cellStyle name="Вывод" xfId="48"/>
    <cellStyle name="Вычисление" xfId="49"/>
    <cellStyle name="Звичайний" xfId="0" builtinId="0"/>
    <cellStyle name="Звичайний 2" xfId="1"/>
    <cellStyle name="Звичайний 2 2" xfId="3"/>
    <cellStyle name="Итог" xfId="50"/>
    <cellStyle name="Контрольная ячейка" xfId="51"/>
    <cellStyle name="Название" xfId="52"/>
    <cellStyle name="Нейтральный" xfId="53"/>
    <cellStyle name="Обычный 2" xfId="54"/>
    <cellStyle name="Обычный_2005 kvart" xfId="55"/>
    <cellStyle name="Плохой" xfId="56"/>
    <cellStyle name="Пояснение" xfId="57"/>
    <cellStyle name="Примечание" xfId="58"/>
    <cellStyle name="Примечание 2" xfId="59"/>
    <cellStyle name="Связанная ячейка" xfId="60"/>
    <cellStyle name="Стиль 1" xfId="61"/>
    <cellStyle name="Текст предупреждения" xfId="62"/>
    <cellStyle name="Фінансовий 2" xfId="2"/>
    <cellStyle name="Хороший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5"/>
  <sheetViews>
    <sheetView tabSelected="1" workbookViewId="0">
      <selection activeCell="F4" sqref="F4"/>
    </sheetView>
  </sheetViews>
  <sheetFormatPr defaultColWidth="8.85546875" defaultRowHeight="15.75"/>
  <cols>
    <col min="1" max="1" width="15.5703125" style="16" customWidth="1"/>
    <col min="2" max="2" width="48.85546875" style="16" customWidth="1"/>
    <col min="3" max="3" width="18.140625" style="16" customWidth="1"/>
    <col min="4" max="4" width="20" style="16" customWidth="1"/>
    <col min="5" max="5" width="20" style="15" customWidth="1"/>
    <col min="6" max="6" width="17.7109375" style="15" customWidth="1"/>
    <col min="7" max="7" width="19.7109375" style="15" customWidth="1"/>
    <col min="8" max="8" width="8.85546875" style="16"/>
    <col min="9" max="9" width="9" style="16" bestFit="1" customWidth="1"/>
    <col min="10" max="11" width="12.28515625" style="16" bestFit="1" customWidth="1"/>
    <col min="12" max="16384" width="8.85546875" style="16"/>
  </cols>
  <sheetData>
    <row r="1" spans="1:7">
      <c r="A1" s="14"/>
      <c r="B1" s="14"/>
      <c r="C1" s="14"/>
      <c r="D1" s="14"/>
      <c r="F1" s="30" t="s">
        <v>38</v>
      </c>
      <c r="G1" s="30"/>
    </row>
    <row r="2" spans="1:7">
      <c r="A2" s="14"/>
      <c r="B2" s="14"/>
      <c r="C2" s="14"/>
      <c r="D2" s="14"/>
      <c r="F2" s="30" t="s">
        <v>0</v>
      </c>
      <c r="G2" s="30"/>
    </row>
    <row r="3" spans="1:7">
      <c r="A3" s="14"/>
      <c r="B3" s="14"/>
      <c r="C3" s="14"/>
      <c r="D3" s="14"/>
      <c r="F3" s="30" t="s">
        <v>39</v>
      </c>
      <c r="G3" s="30"/>
    </row>
    <row r="4" spans="1:7">
      <c r="A4" s="14"/>
      <c r="B4" s="14"/>
      <c r="C4" s="14"/>
      <c r="D4" s="14"/>
      <c r="F4" s="23"/>
      <c r="G4" s="23"/>
    </row>
    <row r="5" spans="1:7">
      <c r="A5" s="31" t="s">
        <v>1</v>
      </c>
      <c r="B5" s="31"/>
      <c r="C5" s="31"/>
      <c r="D5" s="31"/>
      <c r="E5" s="31"/>
      <c r="F5" s="31"/>
      <c r="G5" s="31"/>
    </row>
    <row r="6" spans="1:7">
      <c r="A6" s="31" t="s">
        <v>19</v>
      </c>
      <c r="B6" s="31"/>
      <c r="C6" s="31"/>
      <c r="D6" s="31"/>
      <c r="E6" s="31"/>
      <c r="F6" s="31"/>
      <c r="G6" s="31"/>
    </row>
    <row r="7" spans="1:7">
      <c r="A7" s="14"/>
      <c r="B7" s="14"/>
      <c r="C7" s="14"/>
      <c r="D7" s="14"/>
    </row>
    <row r="8" spans="1:7">
      <c r="A8" s="33">
        <v>25538000000</v>
      </c>
      <c r="B8" s="33"/>
      <c r="C8" s="14"/>
      <c r="D8" s="14"/>
    </row>
    <row r="9" spans="1:7">
      <c r="A9" s="34" t="s">
        <v>2</v>
      </c>
      <c r="B9" s="34"/>
      <c r="C9" s="14"/>
      <c r="D9" s="14"/>
    </row>
    <row r="10" spans="1:7">
      <c r="A10" s="14"/>
      <c r="B10" s="14"/>
      <c r="C10" s="14"/>
      <c r="D10" s="14"/>
      <c r="G10" s="5" t="s">
        <v>10</v>
      </c>
    </row>
    <row r="11" spans="1:7">
      <c r="A11" s="37" t="s">
        <v>20</v>
      </c>
      <c r="B11" s="35" t="s">
        <v>21</v>
      </c>
      <c r="C11" s="1" t="s">
        <v>3</v>
      </c>
      <c r="D11" s="3" t="s">
        <v>5</v>
      </c>
      <c r="E11" s="6" t="s">
        <v>7</v>
      </c>
      <c r="F11" s="6" t="s">
        <v>8</v>
      </c>
      <c r="G11" s="6" t="s">
        <v>9</v>
      </c>
    </row>
    <row r="12" spans="1:7" ht="18" customHeight="1">
      <c r="A12" s="38"/>
      <c r="B12" s="36"/>
      <c r="C12" s="2" t="s">
        <v>4</v>
      </c>
      <c r="D12" s="4" t="s">
        <v>6</v>
      </c>
      <c r="E12" s="7" t="s">
        <v>11</v>
      </c>
      <c r="F12" s="7" t="s">
        <v>11</v>
      </c>
      <c r="G12" s="7" t="s">
        <v>11</v>
      </c>
    </row>
    <row r="13" spans="1:7" ht="18" customHeight="1">
      <c r="A13" s="4">
        <v>1</v>
      </c>
      <c r="B13" s="2">
        <v>2</v>
      </c>
      <c r="C13" s="2">
        <v>3</v>
      </c>
      <c r="D13" s="4">
        <v>4</v>
      </c>
      <c r="E13" s="7">
        <v>5</v>
      </c>
      <c r="F13" s="7">
        <v>6</v>
      </c>
      <c r="G13" s="7">
        <v>7</v>
      </c>
    </row>
    <row r="14" spans="1:7" ht="33" customHeight="1">
      <c r="A14" s="24" t="s">
        <v>22</v>
      </c>
      <c r="B14" s="11" t="s">
        <v>33</v>
      </c>
      <c r="C14" s="17">
        <f>C15+C16</f>
        <v>99574580</v>
      </c>
      <c r="D14" s="17">
        <f t="shared" ref="D14:G14" si="0">D15+D16</f>
        <v>80740616</v>
      </c>
      <c r="E14" s="18">
        <f t="shared" si="0"/>
        <v>75100000</v>
      </c>
      <c r="F14" s="18">
        <f t="shared" si="0"/>
        <v>81040000</v>
      </c>
      <c r="G14" s="18">
        <f t="shared" si="0"/>
        <v>86513000</v>
      </c>
    </row>
    <row r="15" spans="1:7">
      <c r="A15" s="12" t="s">
        <v>12</v>
      </c>
      <c r="B15" s="25" t="s">
        <v>13</v>
      </c>
      <c r="C15" s="19">
        <v>81622485</v>
      </c>
      <c r="D15" s="19">
        <v>65008175</v>
      </c>
      <c r="E15" s="19">
        <v>60500000</v>
      </c>
      <c r="F15" s="19">
        <v>65340000</v>
      </c>
      <c r="G15" s="19">
        <v>69400000</v>
      </c>
    </row>
    <row r="16" spans="1:7">
      <c r="A16" s="12" t="s">
        <v>12</v>
      </c>
      <c r="B16" s="25" t="s">
        <v>14</v>
      </c>
      <c r="C16" s="19">
        <v>17952095</v>
      </c>
      <c r="D16" s="19">
        <v>15732441</v>
      </c>
      <c r="E16" s="19">
        <v>14600000</v>
      </c>
      <c r="F16" s="19">
        <v>15700000</v>
      </c>
      <c r="G16" s="19">
        <v>17113000</v>
      </c>
    </row>
    <row r="17" spans="1:10" ht="31.5">
      <c r="A17" s="26" t="s">
        <v>23</v>
      </c>
      <c r="B17" s="27" t="s">
        <v>34</v>
      </c>
      <c r="C17" s="20">
        <f>C18+C19</f>
        <v>240928738</v>
      </c>
      <c r="D17" s="20">
        <f t="shared" ref="D17:G17" si="1">D18+D19</f>
        <v>272746693</v>
      </c>
      <c r="E17" s="20">
        <f t="shared" si="1"/>
        <v>261562910</v>
      </c>
      <c r="F17" s="20">
        <f t="shared" si="1"/>
        <v>283732730</v>
      </c>
      <c r="G17" s="20">
        <f t="shared" si="1"/>
        <v>301186600</v>
      </c>
    </row>
    <row r="18" spans="1:10">
      <c r="A18" s="12" t="s">
        <v>12</v>
      </c>
      <c r="B18" s="25" t="s">
        <v>13</v>
      </c>
      <c r="C18" s="19">
        <v>220768957</v>
      </c>
      <c r="D18" s="19">
        <v>258205447</v>
      </c>
      <c r="E18" s="19">
        <f>247417000+2745910</f>
        <v>250162910</v>
      </c>
      <c r="F18" s="19">
        <f>269623300+1809430</f>
        <v>271432730</v>
      </c>
      <c r="G18" s="19">
        <v>287779600</v>
      </c>
    </row>
    <row r="19" spans="1:10">
      <c r="A19" s="12" t="s">
        <v>12</v>
      </c>
      <c r="B19" s="25" t="s">
        <v>14</v>
      </c>
      <c r="C19" s="19">
        <v>20159781</v>
      </c>
      <c r="D19" s="19">
        <v>14541246</v>
      </c>
      <c r="E19" s="19">
        <v>11400000</v>
      </c>
      <c r="F19" s="19">
        <v>12300000</v>
      </c>
      <c r="G19" s="19">
        <v>13407000</v>
      </c>
    </row>
    <row r="20" spans="1:10" ht="31.5">
      <c r="A20" s="26" t="s">
        <v>24</v>
      </c>
      <c r="B20" s="27" t="s">
        <v>32</v>
      </c>
      <c r="C20" s="20">
        <f>C21+C22</f>
        <v>29954690</v>
      </c>
      <c r="D20" s="20">
        <f t="shared" ref="D20:G20" si="2">D21+D22</f>
        <v>33965789</v>
      </c>
      <c r="E20" s="20">
        <f t="shared" si="2"/>
        <v>33978000</v>
      </c>
      <c r="F20" s="20">
        <f t="shared" si="2"/>
        <v>36632200</v>
      </c>
      <c r="G20" s="20">
        <f t="shared" si="2"/>
        <v>38923100</v>
      </c>
    </row>
    <row r="21" spans="1:10">
      <c r="A21" s="12" t="s">
        <v>12</v>
      </c>
      <c r="B21" s="25" t="s">
        <v>13</v>
      </c>
      <c r="C21" s="19">
        <v>29062754</v>
      </c>
      <c r="D21" s="19">
        <v>33320049</v>
      </c>
      <c r="E21" s="19">
        <v>33300000</v>
      </c>
      <c r="F21" s="19">
        <v>35900000</v>
      </c>
      <c r="G21" s="19">
        <v>38125000</v>
      </c>
    </row>
    <row r="22" spans="1:10">
      <c r="A22" s="12" t="s">
        <v>12</v>
      </c>
      <c r="B22" s="25" t="s">
        <v>14</v>
      </c>
      <c r="C22" s="19">
        <v>891936</v>
      </c>
      <c r="D22" s="19">
        <v>645740</v>
      </c>
      <c r="E22" s="19">
        <v>678000</v>
      </c>
      <c r="F22" s="19">
        <v>732200</v>
      </c>
      <c r="G22" s="19">
        <v>798100</v>
      </c>
    </row>
    <row r="23" spans="1:10" ht="31.5">
      <c r="A23" s="26" t="s">
        <v>25</v>
      </c>
      <c r="B23" s="27" t="s">
        <v>35</v>
      </c>
      <c r="C23" s="20">
        <f>C24+C25</f>
        <v>30603046</v>
      </c>
      <c r="D23" s="20">
        <f t="shared" ref="D23:G23" si="3">D24+D25</f>
        <v>34651201</v>
      </c>
      <c r="E23" s="20">
        <f t="shared" si="3"/>
        <v>35030000</v>
      </c>
      <c r="F23" s="20">
        <f t="shared" si="3"/>
        <v>37820400</v>
      </c>
      <c r="G23" s="20">
        <f t="shared" si="3"/>
        <v>40130200</v>
      </c>
    </row>
    <row r="24" spans="1:10">
      <c r="A24" s="12" t="s">
        <v>12</v>
      </c>
      <c r="B24" s="25" t="s">
        <v>13</v>
      </c>
      <c r="C24" s="19">
        <v>28924020</v>
      </c>
      <c r="D24" s="19">
        <v>33284301</v>
      </c>
      <c r="E24" s="19">
        <v>33900000</v>
      </c>
      <c r="F24" s="19">
        <v>36600000</v>
      </c>
      <c r="G24" s="19">
        <v>38800000</v>
      </c>
    </row>
    <row r="25" spans="1:10">
      <c r="A25" s="12" t="s">
        <v>12</v>
      </c>
      <c r="B25" s="25" t="s">
        <v>14</v>
      </c>
      <c r="C25" s="19">
        <v>1679026</v>
      </c>
      <c r="D25" s="19">
        <v>1366900</v>
      </c>
      <c r="E25" s="19">
        <v>1130000</v>
      </c>
      <c r="F25" s="19">
        <v>1220400</v>
      </c>
      <c r="G25" s="19">
        <v>1330200</v>
      </c>
    </row>
    <row r="26" spans="1:10" ht="31.5">
      <c r="A26" s="26" t="s">
        <v>26</v>
      </c>
      <c r="B26" s="27" t="s">
        <v>27</v>
      </c>
      <c r="C26" s="20">
        <f>C27+C28</f>
        <v>10453233</v>
      </c>
      <c r="D26" s="20">
        <f t="shared" ref="D26:G26" si="4">D27+D28</f>
        <v>20963671</v>
      </c>
      <c r="E26" s="20">
        <f t="shared" si="4"/>
        <v>17448900</v>
      </c>
      <c r="F26" s="20">
        <f t="shared" si="4"/>
        <v>18842800</v>
      </c>
      <c r="G26" s="20">
        <f t="shared" si="4"/>
        <v>20026200</v>
      </c>
    </row>
    <row r="27" spans="1:10">
      <c r="A27" s="12" t="s">
        <v>12</v>
      </c>
      <c r="B27" s="25" t="s">
        <v>13</v>
      </c>
      <c r="C27" s="19">
        <v>9568112</v>
      </c>
      <c r="D27" s="19">
        <v>19001372</v>
      </c>
      <c r="E27" s="19">
        <v>16900000</v>
      </c>
      <c r="F27" s="19">
        <v>18250000</v>
      </c>
      <c r="G27" s="19">
        <v>19380000</v>
      </c>
      <c r="J27" s="21"/>
    </row>
    <row r="28" spans="1:10">
      <c r="A28" s="12" t="s">
        <v>12</v>
      </c>
      <c r="B28" s="25" t="s">
        <v>14</v>
      </c>
      <c r="C28" s="19">
        <v>885121</v>
      </c>
      <c r="D28" s="19">
        <v>1962299</v>
      </c>
      <c r="E28" s="19">
        <v>548900</v>
      </c>
      <c r="F28" s="19">
        <v>592800</v>
      </c>
      <c r="G28" s="19">
        <v>646200</v>
      </c>
    </row>
    <row r="29" spans="1:10" ht="47.25">
      <c r="A29" s="26" t="s">
        <v>28</v>
      </c>
      <c r="B29" s="27" t="s">
        <v>37</v>
      </c>
      <c r="C29" s="20">
        <f>C30+C31</f>
        <v>109792447</v>
      </c>
      <c r="D29" s="20">
        <f t="shared" ref="D29:G29" si="5">D30+D31</f>
        <v>122713099.14</v>
      </c>
      <c r="E29" s="20">
        <f t="shared" si="5"/>
        <v>116029637</v>
      </c>
      <c r="F29" s="20">
        <f t="shared" si="5"/>
        <v>126755670</v>
      </c>
      <c r="G29" s="20">
        <f t="shared" si="5"/>
        <v>136867840</v>
      </c>
    </row>
    <row r="30" spans="1:10">
      <c r="A30" s="12" t="s">
        <v>12</v>
      </c>
      <c r="B30" s="25" t="s">
        <v>13</v>
      </c>
      <c r="C30" s="19">
        <v>49433606</v>
      </c>
      <c r="D30" s="19">
        <v>56589622</v>
      </c>
      <c r="E30" s="19">
        <v>53106480</v>
      </c>
      <c r="F30" s="19">
        <v>57961605</v>
      </c>
      <c r="G30" s="19">
        <v>61815140</v>
      </c>
    </row>
    <row r="31" spans="1:10">
      <c r="A31" s="12" t="s">
        <v>12</v>
      </c>
      <c r="B31" s="25" t="s">
        <v>14</v>
      </c>
      <c r="C31" s="19">
        <v>60358841</v>
      </c>
      <c r="D31" s="19">
        <v>66123477.140000001</v>
      </c>
      <c r="E31" s="19">
        <v>62923157</v>
      </c>
      <c r="F31" s="19">
        <v>68794065</v>
      </c>
      <c r="G31" s="19">
        <v>75052700</v>
      </c>
    </row>
    <row r="32" spans="1:10" ht="47.25">
      <c r="A32" s="26" t="s">
        <v>29</v>
      </c>
      <c r="B32" s="27" t="s">
        <v>36</v>
      </c>
      <c r="C32" s="20">
        <f>C33+C34</f>
        <v>3245039</v>
      </c>
      <c r="D32" s="20">
        <f t="shared" ref="D32:G32" si="6">D33+D34</f>
        <v>5209645.29</v>
      </c>
      <c r="E32" s="20">
        <f t="shared" si="6"/>
        <v>5256500</v>
      </c>
      <c r="F32" s="20">
        <f t="shared" si="6"/>
        <v>5677400</v>
      </c>
      <c r="G32" s="20">
        <f t="shared" si="6"/>
        <v>6033700</v>
      </c>
    </row>
    <row r="33" spans="1:11">
      <c r="A33" s="12" t="s">
        <v>12</v>
      </c>
      <c r="B33" s="25" t="s">
        <v>13</v>
      </c>
      <c r="C33" s="19">
        <v>3185409</v>
      </c>
      <c r="D33" s="19">
        <v>5058800</v>
      </c>
      <c r="E33" s="19">
        <v>5120000</v>
      </c>
      <c r="F33" s="19">
        <v>5530000</v>
      </c>
      <c r="G33" s="19">
        <v>5873000</v>
      </c>
    </row>
    <row r="34" spans="1:11">
      <c r="A34" s="12" t="s">
        <v>12</v>
      </c>
      <c r="B34" s="25" t="s">
        <v>14</v>
      </c>
      <c r="C34" s="19">
        <v>59630</v>
      </c>
      <c r="D34" s="19">
        <v>150845.29</v>
      </c>
      <c r="E34" s="19">
        <v>136500</v>
      </c>
      <c r="F34" s="19">
        <v>147400</v>
      </c>
      <c r="G34" s="19">
        <v>160700</v>
      </c>
    </row>
    <row r="35" spans="1:11" ht="31.5">
      <c r="A35" s="26" t="s">
        <v>30</v>
      </c>
      <c r="B35" s="27" t="s">
        <v>31</v>
      </c>
      <c r="C35" s="20">
        <f>C36+C37</f>
        <v>9228270</v>
      </c>
      <c r="D35" s="20">
        <f t="shared" ref="D35:G35" si="7">D36+D37</f>
        <v>10552854</v>
      </c>
      <c r="E35" s="20">
        <f t="shared" si="7"/>
        <v>15940610.24</v>
      </c>
      <c r="F35" s="20">
        <f t="shared" si="7"/>
        <v>17144395.43</v>
      </c>
      <c r="G35" s="20">
        <f t="shared" si="7"/>
        <v>17053560</v>
      </c>
    </row>
    <row r="36" spans="1:11">
      <c r="A36" s="12" t="s">
        <v>12</v>
      </c>
      <c r="B36" s="25" t="s">
        <v>13</v>
      </c>
      <c r="C36" s="19">
        <v>9207800</v>
      </c>
      <c r="D36" s="19">
        <v>10502854</v>
      </c>
      <c r="E36" s="19">
        <f>14888107.24+1000002.76</f>
        <v>15888110</v>
      </c>
      <c r="F36" s="19">
        <f>16087660.43+1000004.57</f>
        <v>17087665</v>
      </c>
      <c r="G36" s="19">
        <v>16991760</v>
      </c>
      <c r="K36" s="21"/>
    </row>
    <row r="37" spans="1:11">
      <c r="A37" s="12" t="s">
        <v>12</v>
      </c>
      <c r="B37" s="25" t="s">
        <v>14</v>
      </c>
      <c r="C37" s="19">
        <v>20470</v>
      </c>
      <c r="D37" s="19">
        <v>50000</v>
      </c>
      <c r="E37" s="19">
        <v>52500.24</v>
      </c>
      <c r="F37" s="19">
        <v>56730.43</v>
      </c>
      <c r="G37" s="19">
        <v>61800</v>
      </c>
    </row>
    <row r="38" spans="1:11">
      <c r="A38" s="12"/>
      <c r="B38" s="13" t="s">
        <v>15</v>
      </c>
      <c r="C38" s="20">
        <f>C39+C40</f>
        <v>533780043</v>
      </c>
      <c r="D38" s="20">
        <f t="shared" ref="D38:G38" si="8">D39+D40</f>
        <v>581543568.43000007</v>
      </c>
      <c r="E38" s="20">
        <f t="shared" si="8"/>
        <v>560346557.24000001</v>
      </c>
      <c r="F38" s="20">
        <f t="shared" si="8"/>
        <v>607645595.43000007</v>
      </c>
      <c r="G38" s="20">
        <f t="shared" si="8"/>
        <v>646734200</v>
      </c>
    </row>
    <row r="39" spans="1:11">
      <c r="A39" s="12" t="s">
        <v>12</v>
      </c>
      <c r="B39" s="25" t="s">
        <v>13</v>
      </c>
      <c r="C39" s="20">
        <f>C15+C18+C21+C24+C27+C30+C33+C36</f>
        <v>431773143</v>
      </c>
      <c r="D39" s="20">
        <f t="shared" ref="D39:G39" si="9">D15+D18+D21+D24+D27+D30+D33+D36</f>
        <v>480970620</v>
      </c>
      <c r="E39" s="20">
        <f t="shared" si="9"/>
        <v>468877500</v>
      </c>
      <c r="F39" s="22">
        <f t="shared" si="9"/>
        <v>508102000</v>
      </c>
      <c r="G39" s="22">
        <f t="shared" si="9"/>
        <v>538164500</v>
      </c>
    </row>
    <row r="40" spans="1:11">
      <c r="A40" s="12" t="s">
        <v>12</v>
      </c>
      <c r="B40" s="25" t="s">
        <v>14</v>
      </c>
      <c r="C40" s="20">
        <f>C16+C19+C22+C25+C28+C31+C34+C37</f>
        <v>102006900</v>
      </c>
      <c r="D40" s="20">
        <f t="shared" ref="D40:G40" si="10">D16+D19+D22+D25+D28+D31+D34+D37</f>
        <v>100572948.43000001</v>
      </c>
      <c r="E40" s="20">
        <f t="shared" si="10"/>
        <v>91469057.239999995</v>
      </c>
      <c r="F40" s="22">
        <f t="shared" si="10"/>
        <v>99543595.430000007</v>
      </c>
      <c r="G40" s="22">
        <f t="shared" si="10"/>
        <v>108569700</v>
      </c>
    </row>
    <row r="41" spans="1:11" ht="15.6" customHeight="1">
      <c r="A41" s="32"/>
      <c r="B41" s="32"/>
      <c r="C41" s="32"/>
      <c r="D41" s="32"/>
      <c r="E41" s="32"/>
      <c r="F41" s="8"/>
      <c r="G41" s="8"/>
    </row>
    <row r="42" spans="1:11">
      <c r="A42" s="15"/>
      <c r="B42" s="15"/>
      <c r="C42" s="15"/>
      <c r="D42" s="15"/>
    </row>
    <row r="43" spans="1:11">
      <c r="A43" s="28" t="s">
        <v>16</v>
      </c>
      <c r="B43" s="28"/>
      <c r="C43" s="9"/>
      <c r="D43" s="9"/>
      <c r="E43" s="10"/>
      <c r="F43" s="10"/>
      <c r="G43" s="10"/>
    </row>
    <row r="44" spans="1:11">
      <c r="A44" s="28" t="s">
        <v>17</v>
      </c>
      <c r="B44" s="28"/>
      <c r="C44" s="9"/>
      <c r="D44" s="9"/>
      <c r="E44" s="10"/>
      <c r="F44" s="29" t="s">
        <v>18</v>
      </c>
      <c r="G44" s="29"/>
    </row>
    <row r="45" spans="1:11">
      <c r="A45" s="9"/>
      <c r="B45" s="9"/>
      <c r="C45" s="9"/>
      <c r="D45" s="9"/>
      <c r="E45" s="10"/>
      <c r="F45" s="10"/>
      <c r="G45" s="10"/>
    </row>
  </sheetData>
  <mergeCells count="13">
    <mergeCell ref="A43:B43"/>
    <mergeCell ref="A44:B44"/>
    <mergeCell ref="F44:G44"/>
    <mergeCell ref="F1:G1"/>
    <mergeCell ref="F2:G2"/>
    <mergeCell ref="F3:G3"/>
    <mergeCell ref="A5:G5"/>
    <mergeCell ref="A6:G6"/>
    <mergeCell ref="A41:E41"/>
    <mergeCell ref="A8:B8"/>
    <mergeCell ref="A9:B9"/>
    <mergeCell ref="B11:B12"/>
    <mergeCell ref="A11:A12"/>
  </mergeCells>
  <pageMargins left="0.19685039370078741" right="0.19685039370078741" top="0.31496062992125984" bottom="0.19685039370078741" header="0.31496062992125984" footer="0.19685039370078741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2021-08-13T12:43:41Z</cp:lastPrinted>
  <dcterms:created xsi:type="dcterms:W3CDTF">2021-08-04T13:30:06Z</dcterms:created>
  <dcterms:modified xsi:type="dcterms:W3CDTF">2021-08-19T13:57:22Z</dcterms:modified>
</cp:coreProperties>
</file>