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10" windowWidth="19320" windowHeight="11640"/>
  </bookViews>
  <sheets>
    <sheet name="Додаток" sheetId="7" r:id="rId1"/>
  </sheets>
  <definedNames>
    <definedName name="_xlnm.Print_Titles" localSheetId="0">Додаток!$3:$7</definedName>
    <definedName name="_xlnm.Print_Area" localSheetId="0">Додаток!$A$1:$U$32</definedName>
  </definedNames>
  <calcPr calcId="125725"/>
</workbook>
</file>

<file path=xl/calcChain.xml><?xml version="1.0" encoding="utf-8"?>
<calcChain xmlns="http://schemas.openxmlformats.org/spreadsheetml/2006/main">
  <c r="N24" i="7"/>
  <c r="M24" s="1"/>
  <c r="L24" s="1"/>
  <c r="L28"/>
  <c r="M19"/>
  <c r="L19"/>
  <c r="M28"/>
  <c r="M26"/>
  <c r="L26" s="1"/>
  <c r="M20"/>
  <c r="L20" s="1"/>
  <c r="M21"/>
  <c r="L21" s="1"/>
  <c r="M22"/>
  <c r="L22" s="1"/>
  <c r="M17"/>
  <c r="L17" s="1"/>
  <c r="M16"/>
  <c r="L16" s="1"/>
  <c r="M13"/>
  <c r="L13" s="1"/>
  <c r="M14"/>
  <c r="L14" s="1"/>
  <c r="M12"/>
  <c r="L12" s="1"/>
  <c r="I23"/>
  <c r="E27"/>
  <c r="F27"/>
  <c r="G27"/>
  <c r="I27"/>
  <c r="J27"/>
  <c r="K27"/>
  <c r="L27"/>
  <c r="M27"/>
  <c r="N27"/>
  <c r="O27"/>
  <c r="P27"/>
  <c r="E23"/>
  <c r="F23"/>
  <c r="G23"/>
  <c r="J23"/>
  <c r="J10" s="1"/>
  <c r="K23"/>
  <c r="O23"/>
  <c r="P23"/>
  <c r="O18"/>
  <c r="P18"/>
  <c r="E18"/>
  <c r="F18"/>
  <c r="G18"/>
  <c r="I18"/>
  <c r="J18"/>
  <c r="K18"/>
  <c r="K10" s="1"/>
  <c r="N18"/>
  <c r="E15"/>
  <c r="F15"/>
  <c r="G15"/>
  <c r="I15"/>
  <c r="J15"/>
  <c r="K15"/>
  <c r="M15"/>
  <c r="N15"/>
  <c r="O15"/>
  <c r="P15"/>
  <c r="I11"/>
  <c r="I10" s="1"/>
  <c r="E11"/>
  <c r="E10" s="1"/>
  <c r="F11"/>
  <c r="F10" s="1"/>
  <c r="G11"/>
  <c r="G10" s="1"/>
  <c r="J11"/>
  <c r="K11"/>
  <c r="N11"/>
  <c r="O11"/>
  <c r="P11"/>
  <c r="P10" s="1"/>
  <c r="D28"/>
  <c r="C28" s="1"/>
  <c r="C27" s="1"/>
  <c r="D25"/>
  <c r="D26"/>
  <c r="C26" s="1"/>
  <c r="D24"/>
  <c r="C24" s="1"/>
  <c r="D20"/>
  <c r="C20" s="1"/>
  <c r="D21"/>
  <c r="C21"/>
  <c r="D22"/>
  <c r="C22" s="1"/>
  <c r="D19"/>
  <c r="C19" s="1"/>
  <c r="D17"/>
  <c r="C17" s="1"/>
  <c r="D16"/>
  <c r="D15" s="1"/>
  <c r="D13"/>
  <c r="C13" s="1"/>
  <c r="D14"/>
  <c r="C14" s="1"/>
  <c r="D12"/>
  <c r="D11" s="1"/>
  <c r="O10"/>
  <c r="C16" l="1"/>
  <c r="C15" s="1"/>
  <c r="C18"/>
  <c r="D18"/>
  <c r="D23"/>
  <c r="N23"/>
  <c r="L11"/>
  <c r="L15"/>
  <c r="N10"/>
  <c r="L18"/>
  <c r="C25"/>
  <c r="C23" s="1"/>
  <c r="M25"/>
  <c r="M18"/>
  <c r="M11"/>
  <c r="D27"/>
  <c r="D10" s="1"/>
  <c r="C12"/>
  <c r="C11" s="1"/>
  <c r="M23" l="1"/>
  <c r="M10" s="1"/>
  <c r="L25"/>
  <c r="L23" s="1"/>
  <c r="L10" s="1"/>
  <c r="C10"/>
</calcChain>
</file>

<file path=xl/sharedStrings.xml><?xml version="1.0" encoding="utf-8"?>
<sst xmlns="http://schemas.openxmlformats.org/spreadsheetml/2006/main" count="71" uniqueCount="65">
  <si>
    <t>Всього</t>
  </si>
  <si>
    <t>з них неоплачені понад 5 операційних днів</t>
  </si>
  <si>
    <t>Керівник</t>
  </si>
  <si>
    <t>(підрозділу, що підготував таблицю)</t>
  </si>
  <si>
    <t>___________________</t>
  </si>
  <si>
    <t>(підпис)</t>
  </si>
  <si>
    <t>(ПІБ)</t>
  </si>
  <si>
    <t>№ п/п</t>
  </si>
  <si>
    <t>Касові видатки на звітну дату, 
тис. гривень</t>
  </si>
  <si>
    <t>Найменування об'єктів та заходів</t>
  </si>
  <si>
    <t>Сума договору, тис. гривень</t>
  </si>
  <si>
    <t xml:space="preserve"> Дата введення в експлуатацію відповідно до умов договору/фактична дата введення об'єкта</t>
  </si>
  <si>
    <t>Отримано коштів державного бюджету на звітну дату, тис. гривень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</si>
  <si>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</si>
  <si>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Неоплачені платіжні доручення в Казначействі (кошти державного бюджету),
тис. гривень</t>
  </si>
  <si>
    <t>Підрядна організація, дата та № договору (у разі відсутності інформація щодо тендерних процедур)</t>
  </si>
  <si>
    <t>Проблемні питання
(у т.ч. щодо отримання дозволів на початок виконання будівельних робіт)</t>
  </si>
  <si>
    <t>Державний бюджет</t>
  </si>
  <si>
    <t>Загальний фонд</t>
  </si>
  <si>
    <t>Спеціальний фонд</t>
  </si>
  <si>
    <t>Передбачено, тис. гривень</t>
  </si>
  <si>
    <t xml:space="preserve">Всього
</t>
  </si>
  <si>
    <t>кошти місцевого бюджету,
тис. гривень</t>
  </si>
  <si>
    <t>Разом</t>
  </si>
  <si>
    <t>Заплановано отримати коштів  на звітну дату згідно з розписом асигнувань</t>
  </si>
  <si>
    <t>Відсоток будівельної готовності</t>
  </si>
  <si>
    <t>Управління житлово комунального господарства</t>
  </si>
  <si>
    <t>м. Ніжин</t>
  </si>
  <si>
    <t xml:space="preserve">Будівництво фонтану за адресою: вул. Гоголя, 4 б, м. Ніжин, Чернігівської області </t>
  </si>
  <si>
    <t xml:space="preserve">Будівництво спортивного майданчика по вул. Шевченка, 96 б, м. Ніжин Чернігівської області </t>
  </si>
  <si>
    <t xml:space="preserve">Будівництво міні-футбольного поля зі штучним покриттям по вул. Шевченка, 103 а, м. Ніжин Чернігівської області </t>
  </si>
  <si>
    <t>Управління культури Ніжинської міської ради</t>
  </si>
  <si>
    <t xml:space="preserve">Закупівля костюмів для Ніжинського міського 
будинку культури
</t>
  </si>
  <si>
    <t>Придбання музичного інструменту для Ніжинської дитячої хореографічної школи Ніжинської міської ради Чернігівської області</t>
  </si>
  <si>
    <t>Виконавчий комітет Ніжинської міської ради</t>
  </si>
  <si>
    <t xml:space="preserve">Придбання медичного обладнання для акушерського відділення КЛПЗ “Ніжинський міський пологовий будинок” </t>
  </si>
  <si>
    <t xml:space="preserve">Придбання медичного обладнання, стола операційного для КЛПЗ “Ніжинський міський пологовий будинок” </t>
  </si>
  <si>
    <t>Закупівля велосипеда для Паливодинського фельдшерського пункту</t>
  </si>
  <si>
    <t>Придбання медичного обладнання для КНП “Ніжинський міський центр первинної медико-санітарної допомоги” Ніжинської міської ради</t>
  </si>
  <si>
    <t>Управління освіти Ніжинської міської ради</t>
  </si>
  <si>
    <t xml:space="preserve">Закупівля комплекту обладнання для уроків плавання, розподільних доріжок, спортивного обладнання, масажного столу, комплекту медичного обладнання, комплекту меблів, телевізора, акустичної системи, водного поло для Ніжинського НВК № 16 “Престиж” </t>
  </si>
  <si>
    <t xml:space="preserve">Закупівля обладнання, спортивного інвентаря для закладів загальної середньої освіти м. Ніжин Чернігівської області </t>
  </si>
  <si>
    <t xml:space="preserve">Закупівля комплектів костюмів, мікрофонів для Ніжинського будинку дітей та юнацтва Ніжинської міської ради Чернігівської області </t>
  </si>
  <si>
    <t>Відділ спорту</t>
  </si>
  <si>
    <t>Закупівля комплектів футбольної форми</t>
  </si>
  <si>
    <t>ТОВ "Ромованка", дог."42 ві 07.03.19р., ТОВ "АТ-МТ-ТРЕЙД", дог.№1/27/02/2019 від 13.03.19р.</t>
  </si>
  <si>
    <t>Накл №У-00000013 від 07.03.19р., накл. № МП-0000522 від 13.03.19р.</t>
  </si>
  <si>
    <t>Л.В.Писаренко</t>
  </si>
  <si>
    <t>ФОП Руснак О.Д., дог.№0023897 від 11.03.2019</t>
  </si>
  <si>
    <t>Накл.№0023897-01 від 11.03.2019</t>
  </si>
  <si>
    <t>ФОП Півень Ірина Вадимівна, дог. №7 від 26.03.2019 року</t>
  </si>
  <si>
    <t>накладна № 12/03 від 26.03.2019 року</t>
  </si>
  <si>
    <t>ФОП Котюх І.М. дог. № 43 від 22.04.2019 року</t>
  </si>
  <si>
    <t>накладна № 43 від 22.04.2019 року</t>
  </si>
  <si>
    <t>ФОП Пчелінцева К.Б., дог.№22 від 13.05.19р.</t>
  </si>
  <si>
    <t>накл.№22 від 13.05.19</t>
  </si>
  <si>
    <t>Відповідальний виконавець, Колесник Н.В. (231)71511, моб. 068 2367051</t>
  </si>
  <si>
    <t>ФОП "Котченко О.М." дог.№34.19-12.06.19р.</t>
  </si>
  <si>
    <t>ФОП Лоцко Н.Л., дог.№13 від 14.03.19р.,ФОП Дубровський МС.Ю., №144 від 15.06.19</t>
  </si>
  <si>
    <t>Накл.№12 від 14.03.19р., 144-0072.2 від 19.06.19</t>
  </si>
  <si>
    <t>дог. № 24/133 від 13.06.19; дог.131 від 13.06.19, ПП Єфтух О.Г. №167,168 від 21.06.19, ПП Кожуховський В.В., №169,170, 172 від 21.06.19, №139,140,141,142,140/1,143 від 19.06.19</t>
  </si>
  <si>
    <t>ТОВ Аваком, дог.№70 від 21.06.19</t>
  </si>
  <si>
    <t>Накл №14 від 21.06.19</t>
  </si>
  <si>
    <t>Нкл,№120,19,20,22,21 від 21.06.19, №13,14,15,12,18,19,17,11</t>
  </si>
  <si>
    <t>Моніторинг стану використання коштів  субвенції з державного бюджету місцевим бюджетам на здійснення заходів щодо соціально-економічного розвитку окремих територій                                                                                                 станом на 01.07.2019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</si>
</sst>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2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b/>
      <i/>
      <sz val="18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Border="1"/>
    <xf numFmtId="0" fontId="6" fillId="0" borderId="0" xfId="0" applyFont="1" applyBorder="1" applyAlignment="1">
      <alignment horizontal="center"/>
    </xf>
    <xf numFmtId="0" fontId="2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Fill="1" applyBorder="1"/>
    <xf numFmtId="0" fontId="6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/>
    <xf numFmtId="0" fontId="9" fillId="0" borderId="1" xfId="0" applyFont="1" applyBorder="1"/>
    <xf numFmtId="0" fontId="9" fillId="0" borderId="0" xfId="0" applyFont="1" applyBorder="1"/>
    <xf numFmtId="0" fontId="2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Border="1"/>
    <xf numFmtId="2" fontId="13" fillId="0" borderId="1" xfId="0" applyNumberFormat="1" applyFont="1" applyBorder="1"/>
    <xf numFmtId="2" fontId="13" fillId="0" borderId="1" xfId="0" applyNumberFormat="1" applyFont="1" applyFill="1" applyBorder="1"/>
    <xf numFmtId="2" fontId="13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2" fontId="12" fillId="0" borderId="1" xfId="0" applyNumberFormat="1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4"/>
  <sheetViews>
    <sheetView tabSelected="1" view="pageBreakPreview" zoomScale="70" zoomScaleNormal="90" zoomScaleSheetLayoutView="70" workbookViewId="0">
      <selection activeCell="G13" sqref="G13"/>
    </sheetView>
  </sheetViews>
  <sheetFormatPr defaultRowHeight="15"/>
  <cols>
    <col min="1" max="1" width="6.28515625" style="1" customWidth="1"/>
    <col min="2" max="2" width="37.140625" style="1" customWidth="1"/>
    <col min="3" max="3" width="15" style="1" customWidth="1"/>
    <col min="4" max="4" width="15.5703125" style="1" customWidth="1"/>
    <col min="5" max="5" width="14" style="1" customWidth="1"/>
    <col min="6" max="6" width="11.140625" style="1" customWidth="1"/>
    <col min="7" max="7" width="10.42578125" style="1" customWidth="1"/>
    <col min="8" max="8" width="13.5703125" style="1" hidden="1" customWidth="1"/>
    <col min="9" max="9" width="0.42578125" style="1" hidden="1" customWidth="1"/>
    <col min="10" max="10" width="14.85546875" style="1" hidden="1" customWidth="1"/>
    <col min="11" max="11" width="16.28515625" style="3" customWidth="1"/>
    <col min="12" max="12" width="14.5703125" style="3" customWidth="1"/>
    <col min="13" max="13" width="13.42578125" style="3" customWidth="1"/>
    <col min="14" max="14" width="14.85546875" style="1" customWidth="1"/>
    <col min="15" max="15" width="11.140625" style="1" customWidth="1"/>
    <col min="16" max="16" width="11.42578125" style="1" customWidth="1"/>
    <col min="17" max="17" width="9.42578125" style="1" hidden="1" customWidth="1"/>
    <col min="18" max="18" width="14.85546875" style="1" hidden="1" customWidth="1"/>
    <col min="19" max="19" width="14" style="1" hidden="1" customWidth="1"/>
    <col min="20" max="20" width="15.28515625" style="1" hidden="1" customWidth="1"/>
    <col min="21" max="21" width="21.5703125" style="1" hidden="1" customWidth="1"/>
    <col min="22" max="16384" width="9.140625" style="1"/>
  </cols>
  <sheetData>
    <row r="1" spans="1:21" ht="61.5" customHeight="1">
      <c r="A1" s="38" t="s">
        <v>64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</row>
    <row r="2" spans="1:21" ht="13.9" customHeight="1">
      <c r="K2" s="2"/>
      <c r="L2" s="2"/>
      <c r="M2" s="2"/>
      <c r="N2" s="2"/>
      <c r="O2" s="2"/>
      <c r="P2" s="2"/>
      <c r="Q2" s="2"/>
      <c r="R2" s="2"/>
      <c r="S2" s="2"/>
      <c r="T2" s="2"/>
    </row>
    <row r="3" spans="1:21" ht="81" customHeight="1">
      <c r="A3" s="39" t="s">
        <v>7</v>
      </c>
      <c r="B3" s="42" t="s">
        <v>9</v>
      </c>
      <c r="C3" s="42" t="s">
        <v>20</v>
      </c>
      <c r="D3" s="42"/>
      <c r="E3" s="42"/>
      <c r="F3" s="42"/>
      <c r="G3" s="42"/>
      <c r="H3" s="37" t="s">
        <v>15</v>
      </c>
      <c r="I3" s="37" t="s">
        <v>10</v>
      </c>
      <c r="J3" s="37" t="s">
        <v>24</v>
      </c>
      <c r="K3" s="37" t="s">
        <v>12</v>
      </c>
      <c r="L3" s="37" t="s">
        <v>8</v>
      </c>
      <c r="M3" s="37"/>
      <c r="N3" s="37"/>
      <c r="O3" s="37"/>
      <c r="P3" s="37"/>
      <c r="Q3" s="37" t="s">
        <v>14</v>
      </c>
      <c r="R3" s="37"/>
      <c r="S3" s="43" t="s">
        <v>25</v>
      </c>
      <c r="T3" s="34" t="s">
        <v>16</v>
      </c>
      <c r="U3" s="34" t="s">
        <v>11</v>
      </c>
    </row>
    <row r="4" spans="1:21" ht="17.25" customHeight="1">
      <c r="A4" s="40"/>
      <c r="B4" s="42"/>
      <c r="C4" s="33" t="s">
        <v>21</v>
      </c>
      <c r="D4" s="33" t="s">
        <v>17</v>
      </c>
      <c r="E4" s="33"/>
      <c r="F4" s="33"/>
      <c r="G4" s="33" t="s">
        <v>22</v>
      </c>
      <c r="H4" s="37"/>
      <c r="I4" s="37"/>
      <c r="J4" s="37"/>
      <c r="K4" s="37"/>
      <c r="L4" s="33" t="s">
        <v>0</v>
      </c>
      <c r="M4" s="33" t="s">
        <v>17</v>
      </c>
      <c r="N4" s="33"/>
      <c r="O4" s="33"/>
      <c r="P4" s="33" t="s">
        <v>22</v>
      </c>
      <c r="Q4" s="34" t="s">
        <v>0</v>
      </c>
      <c r="R4" s="34" t="s">
        <v>1</v>
      </c>
      <c r="S4" s="44"/>
      <c r="T4" s="35"/>
      <c r="U4" s="35"/>
    </row>
    <row r="5" spans="1:21" ht="10.5" hidden="1" customHeight="1">
      <c r="A5" s="40"/>
      <c r="B5" s="42"/>
      <c r="C5" s="33"/>
      <c r="D5" s="22"/>
      <c r="E5" s="29"/>
      <c r="F5" s="29"/>
      <c r="G5" s="33"/>
      <c r="H5" s="37"/>
      <c r="I5" s="37"/>
      <c r="J5" s="37"/>
      <c r="K5" s="37"/>
      <c r="L5" s="33"/>
      <c r="M5" s="23"/>
      <c r="N5" s="13"/>
      <c r="O5" s="13"/>
      <c r="P5" s="33"/>
      <c r="Q5" s="35"/>
      <c r="R5" s="35"/>
      <c r="S5" s="44"/>
      <c r="T5" s="35"/>
      <c r="U5" s="35"/>
    </row>
    <row r="6" spans="1:21" s="3" customFormat="1" ht="48" customHeight="1">
      <c r="A6" s="41"/>
      <c r="B6" s="42"/>
      <c r="C6" s="33"/>
      <c r="D6" s="22" t="s">
        <v>23</v>
      </c>
      <c r="E6" s="22" t="s">
        <v>18</v>
      </c>
      <c r="F6" s="22" t="s">
        <v>19</v>
      </c>
      <c r="G6" s="33"/>
      <c r="H6" s="37"/>
      <c r="I6" s="37"/>
      <c r="J6" s="37"/>
      <c r="K6" s="37"/>
      <c r="L6" s="33"/>
      <c r="M6" s="22" t="s">
        <v>23</v>
      </c>
      <c r="N6" s="22" t="s">
        <v>18</v>
      </c>
      <c r="O6" s="22" t="s">
        <v>19</v>
      </c>
      <c r="P6" s="33"/>
      <c r="Q6" s="36"/>
      <c r="R6" s="36"/>
      <c r="S6" s="45"/>
      <c r="T6" s="36"/>
      <c r="U6" s="36"/>
    </row>
    <row r="7" spans="1:21" ht="15" customHeigh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1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4">
        <v>16</v>
      </c>
      <c r="Q7" s="4">
        <v>17</v>
      </c>
      <c r="R7" s="4">
        <v>18</v>
      </c>
      <c r="S7" s="4">
        <v>19</v>
      </c>
      <c r="T7" s="4">
        <v>20</v>
      </c>
      <c r="U7" s="4">
        <v>21</v>
      </c>
    </row>
    <row r="8" spans="1:21" ht="32.25" customHeight="1">
      <c r="A8" s="4"/>
      <c r="B8" s="21" t="s">
        <v>27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hidden="1">
      <c r="A9" s="6"/>
      <c r="B9" s="8"/>
      <c r="C9" s="8"/>
      <c r="D9" s="8"/>
      <c r="E9" s="8"/>
      <c r="F9" s="8"/>
      <c r="G9" s="8"/>
      <c r="H9" s="8"/>
      <c r="I9" s="8"/>
      <c r="J9" s="8"/>
      <c r="K9" s="9"/>
      <c r="L9" s="9"/>
      <c r="M9" s="9"/>
      <c r="N9" s="8"/>
      <c r="O9" s="8"/>
      <c r="P9" s="8"/>
      <c r="Q9" s="8"/>
      <c r="R9" s="8"/>
      <c r="S9" s="8"/>
      <c r="T9" s="8"/>
      <c r="U9" s="8"/>
    </row>
    <row r="10" spans="1:21" ht="78.75">
      <c r="A10" s="5"/>
      <c r="B10" s="20" t="s">
        <v>13</v>
      </c>
      <c r="C10" s="24">
        <f>C11+C15+C18+C23+C27</f>
        <v>3480</v>
      </c>
      <c r="D10" s="24">
        <f t="shared" ref="D10:P10" si="0">D11+D15+D18+D23+D27</f>
        <v>3480</v>
      </c>
      <c r="E10" s="24">
        <f t="shared" si="0"/>
        <v>3480</v>
      </c>
      <c r="F10" s="24">
        <f t="shared" si="0"/>
        <v>0</v>
      </c>
      <c r="G10" s="24">
        <f t="shared" si="0"/>
        <v>0</v>
      </c>
      <c r="H10" s="24"/>
      <c r="I10" s="24">
        <f t="shared" si="0"/>
        <v>694.5</v>
      </c>
      <c r="J10" s="24">
        <f t="shared" si="0"/>
        <v>3480</v>
      </c>
      <c r="K10" s="24">
        <f t="shared" si="0"/>
        <v>3480</v>
      </c>
      <c r="L10" s="24">
        <f t="shared" si="0"/>
        <v>708.56179999999995</v>
      </c>
      <c r="M10" s="24">
        <f t="shared" si="0"/>
        <v>708.56179999999995</v>
      </c>
      <c r="N10" s="24">
        <f t="shared" si="0"/>
        <v>708.56179999999995</v>
      </c>
      <c r="O10" s="24">
        <f t="shared" si="0"/>
        <v>0</v>
      </c>
      <c r="P10" s="24">
        <f t="shared" si="0"/>
        <v>0</v>
      </c>
      <c r="Q10" s="5"/>
      <c r="R10" s="5"/>
      <c r="S10" s="5"/>
      <c r="T10" s="5"/>
      <c r="U10" s="5"/>
    </row>
    <row r="11" spans="1:21" s="18" customFormat="1" ht="88.5" customHeight="1">
      <c r="A11" s="15"/>
      <c r="B11" s="30" t="s">
        <v>26</v>
      </c>
      <c r="C11" s="25">
        <f>C12+C13+C14</f>
        <v>2100</v>
      </c>
      <c r="D11" s="25">
        <f t="shared" ref="D11:P11" si="1">D12+D13+D14</f>
        <v>2100</v>
      </c>
      <c r="E11" s="25">
        <f t="shared" si="1"/>
        <v>2100</v>
      </c>
      <c r="F11" s="25">
        <f t="shared" si="1"/>
        <v>0</v>
      </c>
      <c r="G11" s="25">
        <f t="shared" si="1"/>
        <v>0</v>
      </c>
      <c r="H11" s="25"/>
      <c r="I11" s="25">
        <f t="shared" si="1"/>
        <v>0</v>
      </c>
      <c r="J11" s="25">
        <f t="shared" si="1"/>
        <v>2100</v>
      </c>
      <c r="K11" s="25">
        <f t="shared" si="1"/>
        <v>2100</v>
      </c>
      <c r="L11" s="25">
        <f t="shared" si="1"/>
        <v>14.052899999999999</v>
      </c>
      <c r="M11" s="25">
        <f t="shared" si="1"/>
        <v>14.052899999999999</v>
      </c>
      <c r="N11" s="25">
        <f t="shared" si="1"/>
        <v>14.052899999999999</v>
      </c>
      <c r="O11" s="25">
        <f t="shared" si="1"/>
        <v>0</v>
      </c>
      <c r="P11" s="25">
        <f t="shared" si="1"/>
        <v>0</v>
      </c>
      <c r="Q11" s="17"/>
      <c r="R11" s="17"/>
      <c r="S11" s="17"/>
      <c r="T11" s="17"/>
      <c r="U11" s="17"/>
    </row>
    <row r="12" spans="1:21" ht="93">
      <c r="A12" s="6"/>
      <c r="B12" s="28" t="s">
        <v>28</v>
      </c>
      <c r="C12" s="26">
        <f>D12</f>
        <v>600</v>
      </c>
      <c r="D12" s="26">
        <f>E12+F12</f>
        <v>600</v>
      </c>
      <c r="E12" s="26">
        <v>600</v>
      </c>
      <c r="F12" s="26"/>
      <c r="G12" s="26"/>
      <c r="H12" s="26"/>
      <c r="I12" s="26"/>
      <c r="J12" s="26">
        <v>600</v>
      </c>
      <c r="K12" s="27">
        <v>600</v>
      </c>
      <c r="L12" s="27">
        <f>M12+P12</f>
        <v>0</v>
      </c>
      <c r="M12" s="27">
        <f>N12+O12</f>
        <v>0</v>
      </c>
      <c r="N12" s="26"/>
      <c r="O12" s="26"/>
      <c r="P12" s="26"/>
      <c r="Q12" s="7"/>
      <c r="R12" s="7"/>
      <c r="S12" s="7"/>
      <c r="T12" s="7"/>
      <c r="U12" s="8"/>
    </row>
    <row r="13" spans="1:21" ht="139.5">
      <c r="A13" s="6"/>
      <c r="B13" s="31" t="s">
        <v>29</v>
      </c>
      <c r="C13" s="26">
        <f t="shared" ref="C13:C28" si="2">D13</f>
        <v>50</v>
      </c>
      <c r="D13" s="26">
        <f>E13+F13</f>
        <v>50</v>
      </c>
      <c r="E13" s="26">
        <v>50</v>
      </c>
      <c r="F13" s="26"/>
      <c r="G13" s="26"/>
      <c r="H13" s="26"/>
      <c r="I13" s="26"/>
      <c r="J13" s="26">
        <v>50</v>
      </c>
      <c r="K13" s="27">
        <v>50</v>
      </c>
      <c r="L13" s="27">
        <f>M13+P13</f>
        <v>0</v>
      </c>
      <c r="M13" s="27">
        <f>N13+O13</f>
        <v>0</v>
      </c>
      <c r="N13" s="26"/>
      <c r="O13" s="26"/>
      <c r="P13" s="26"/>
      <c r="Q13" s="7"/>
      <c r="R13" s="7"/>
      <c r="S13" s="7"/>
      <c r="T13" s="7"/>
      <c r="U13" s="8"/>
    </row>
    <row r="14" spans="1:21" ht="144" customHeight="1">
      <c r="A14" s="6"/>
      <c r="B14" s="28" t="s">
        <v>30</v>
      </c>
      <c r="C14" s="26">
        <f t="shared" si="2"/>
        <v>1450</v>
      </c>
      <c r="D14" s="26">
        <f>E14+F14</f>
        <v>1450</v>
      </c>
      <c r="E14" s="26">
        <v>1450</v>
      </c>
      <c r="F14" s="26"/>
      <c r="G14" s="26"/>
      <c r="H14" s="28" t="s">
        <v>57</v>
      </c>
      <c r="I14" s="26"/>
      <c r="J14" s="26">
        <v>1450</v>
      </c>
      <c r="K14" s="27">
        <v>1450</v>
      </c>
      <c r="L14" s="27">
        <f>M14+P14</f>
        <v>14.052899999999999</v>
      </c>
      <c r="M14" s="27">
        <f>N14+O14</f>
        <v>14.052899999999999</v>
      </c>
      <c r="N14" s="26">
        <v>14.052899999999999</v>
      </c>
      <c r="O14" s="26"/>
      <c r="P14" s="26"/>
      <c r="Q14" s="7"/>
      <c r="R14" s="7"/>
      <c r="S14" s="7"/>
      <c r="T14" s="7"/>
      <c r="U14" s="8"/>
    </row>
    <row r="15" spans="1:21" s="18" customFormat="1" ht="69.75">
      <c r="A15" s="15"/>
      <c r="B15" s="30" t="s">
        <v>31</v>
      </c>
      <c r="C15" s="25">
        <f>C16+C17</f>
        <v>90</v>
      </c>
      <c r="D15" s="25">
        <f t="shared" ref="D15:P15" si="3">D16+D17</f>
        <v>90</v>
      </c>
      <c r="E15" s="25">
        <f t="shared" si="3"/>
        <v>90</v>
      </c>
      <c r="F15" s="25">
        <f t="shared" si="3"/>
        <v>0</v>
      </c>
      <c r="G15" s="25">
        <f t="shared" si="3"/>
        <v>0</v>
      </c>
      <c r="H15" s="25"/>
      <c r="I15" s="25">
        <f t="shared" si="3"/>
        <v>90</v>
      </c>
      <c r="J15" s="25">
        <f t="shared" si="3"/>
        <v>90</v>
      </c>
      <c r="K15" s="25">
        <f t="shared" si="3"/>
        <v>90</v>
      </c>
      <c r="L15" s="25">
        <f>L16+L17</f>
        <v>90</v>
      </c>
      <c r="M15" s="25">
        <f t="shared" si="3"/>
        <v>90</v>
      </c>
      <c r="N15" s="25">
        <f t="shared" si="3"/>
        <v>90</v>
      </c>
      <c r="O15" s="25">
        <f t="shared" si="3"/>
        <v>0</v>
      </c>
      <c r="P15" s="25">
        <f t="shared" si="3"/>
        <v>0</v>
      </c>
      <c r="Q15" s="17"/>
      <c r="R15" s="17"/>
      <c r="S15" s="17"/>
      <c r="T15" s="17"/>
      <c r="U15" s="17"/>
    </row>
    <row r="16" spans="1:21" ht="98.25" customHeight="1">
      <c r="A16" s="6"/>
      <c r="B16" s="28" t="s">
        <v>32</v>
      </c>
      <c r="C16" s="26">
        <f t="shared" si="2"/>
        <v>40</v>
      </c>
      <c r="D16" s="26">
        <f>E16+F16</f>
        <v>40</v>
      </c>
      <c r="E16" s="26">
        <v>40</v>
      </c>
      <c r="F16" s="26"/>
      <c r="G16" s="26"/>
      <c r="H16" s="28" t="s">
        <v>52</v>
      </c>
      <c r="I16" s="26">
        <v>40</v>
      </c>
      <c r="J16" s="26">
        <v>40</v>
      </c>
      <c r="K16" s="27">
        <v>40</v>
      </c>
      <c r="L16" s="27">
        <f>M16+P16</f>
        <v>40</v>
      </c>
      <c r="M16" s="27">
        <f>N16+O16</f>
        <v>40</v>
      </c>
      <c r="N16" s="26">
        <v>40</v>
      </c>
      <c r="O16" s="26"/>
      <c r="P16" s="26"/>
      <c r="Q16" s="8"/>
      <c r="R16" s="8"/>
      <c r="S16" s="8"/>
      <c r="T16" s="8"/>
      <c r="U16" s="19" t="s">
        <v>53</v>
      </c>
    </row>
    <row r="17" spans="1:21" ht="166.5" customHeight="1">
      <c r="A17" s="6"/>
      <c r="B17" s="28" t="s">
        <v>33</v>
      </c>
      <c r="C17" s="26">
        <f t="shared" si="2"/>
        <v>50</v>
      </c>
      <c r="D17" s="26">
        <f>E17+F17</f>
        <v>50</v>
      </c>
      <c r="E17" s="26">
        <v>50</v>
      </c>
      <c r="F17" s="26"/>
      <c r="G17" s="26"/>
      <c r="H17" s="28" t="s">
        <v>48</v>
      </c>
      <c r="I17" s="26">
        <v>50</v>
      </c>
      <c r="J17" s="26">
        <v>50</v>
      </c>
      <c r="K17" s="27">
        <v>50</v>
      </c>
      <c r="L17" s="27">
        <f>M17+P17</f>
        <v>50</v>
      </c>
      <c r="M17" s="27">
        <f>N17+O17</f>
        <v>50</v>
      </c>
      <c r="N17" s="26">
        <v>50</v>
      </c>
      <c r="O17" s="26"/>
      <c r="P17" s="26">
        <v>0</v>
      </c>
      <c r="Q17" s="8"/>
      <c r="R17" s="8"/>
      <c r="S17" s="8"/>
      <c r="T17" s="8"/>
      <c r="U17" s="19" t="s">
        <v>49</v>
      </c>
    </row>
    <row r="18" spans="1:21" s="18" customFormat="1" ht="69.75">
      <c r="A18" s="15"/>
      <c r="B18" s="30" t="s">
        <v>34</v>
      </c>
      <c r="C18" s="25">
        <f>C19+C20+C21+C22</f>
        <v>410</v>
      </c>
      <c r="D18" s="25">
        <f t="shared" ref="D18:N18" si="4">D19+D20+D21+D22</f>
        <v>410</v>
      </c>
      <c r="E18" s="25">
        <f t="shared" si="4"/>
        <v>410</v>
      </c>
      <c r="F18" s="25">
        <f t="shared" si="4"/>
        <v>0</v>
      </c>
      <c r="G18" s="25">
        <f t="shared" si="4"/>
        <v>0</v>
      </c>
      <c r="H18" s="25"/>
      <c r="I18" s="25">
        <f t="shared" si="4"/>
        <v>149.80000000000001</v>
      </c>
      <c r="J18" s="25">
        <f t="shared" si="4"/>
        <v>410</v>
      </c>
      <c r="K18" s="25">
        <f t="shared" si="4"/>
        <v>410</v>
      </c>
      <c r="L18" s="25">
        <f t="shared" si="4"/>
        <v>149.80000000000001</v>
      </c>
      <c r="M18" s="25">
        <f t="shared" si="4"/>
        <v>149.80000000000001</v>
      </c>
      <c r="N18" s="25">
        <f t="shared" si="4"/>
        <v>149.80000000000001</v>
      </c>
      <c r="O18" s="25">
        <f>O19+O20+O21+O22</f>
        <v>0</v>
      </c>
      <c r="P18" s="25">
        <f>P19+P20+P21+P22</f>
        <v>0</v>
      </c>
      <c r="Q18" s="16"/>
      <c r="R18" s="17"/>
      <c r="S18" s="17"/>
      <c r="T18" s="17"/>
      <c r="U18" s="17"/>
    </row>
    <row r="19" spans="1:21" ht="139.5">
      <c r="A19" s="6"/>
      <c r="B19" s="28" t="s">
        <v>35</v>
      </c>
      <c r="C19" s="26">
        <f t="shared" si="2"/>
        <v>50</v>
      </c>
      <c r="D19" s="26">
        <f>E19+F19</f>
        <v>50</v>
      </c>
      <c r="E19" s="26">
        <v>50</v>
      </c>
      <c r="F19" s="26"/>
      <c r="G19" s="26"/>
      <c r="H19" s="28" t="s">
        <v>61</v>
      </c>
      <c r="I19" s="26">
        <v>49.9</v>
      </c>
      <c r="J19" s="26">
        <v>50</v>
      </c>
      <c r="K19" s="27">
        <v>50</v>
      </c>
      <c r="L19" s="27">
        <f>M19+P19</f>
        <v>49.9</v>
      </c>
      <c r="M19" s="27">
        <f>N19+O19</f>
        <v>49.9</v>
      </c>
      <c r="N19" s="26">
        <v>49.9</v>
      </c>
      <c r="O19" s="26"/>
      <c r="P19" s="26"/>
      <c r="Q19" s="8"/>
      <c r="R19" s="8"/>
      <c r="S19" s="8"/>
      <c r="T19" s="8"/>
      <c r="U19" s="8" t="s">
        <v>62</v>
      </c>
    </row>
    <row r="20" spans="1:21" ht="139.5">
      <c r="A20" s="6"/>
      <c r="B20" s="28" t="s">
        <v>36</v>
      </c>
      <c r="C20" s="26">
        <f t="shared" si="2"/>
        <v>250</v>
      </c>
      <c r="D20" s="26">
        <f>E20+F20</f>
        <v>250</v>
      </c>
      <c r="E20" s="26">
        <v>250</v>
      </c>
      <c r="F20" s="26"/>
      <c r="G20" s="26"/>
      <c r="H20" s="28"/>
      <c r="I20" s="26"/>
      <c r="J20" s="26">
        <v>250</v>
      </c>
      <c r="K20" s="27">
        <v>250</v>
      </c>
      <c r="L20" s="27">
        <f>M20+P20</f>
        <v>0</v>
      </c>
      <c r="M20" s="27">
        <f>N20+O20</f>
        <v>0</v>
      </c>
      <c r="N20" s="26"/>
      <c r="O20" s="26"/>
      <c r="P20" s="26"/>
      <c r="Q20" s="8"/>
      <c r="R20" s="8"/>
      <c r="S20" s="8"/>
      <c r="T20" s="8"/>
      <c r="U20" s="19"/>
    </row>
    <row r="21" spans="1:21" ht="93">
      <c r="A21" s="6"/>
      <c r="B21" s="28" t="s">
        <v>37</v>
      </c>
      <c r="C21" s="26">
        <f t="shared" si="2"/>
        <v>10</v>
      </c>
      <c r="D21" s="26">
        <f>E21+F21</f>
        <v>10</v>
      </c>
      <c r="E21" s="26">
        <v>10</v>
      </c>
      <c r="F21" s="26"/>
      <c r="G21" s="26"/>
      <c r="H21" s="26"/>
      <c r="I21" s="26"/>
      <c r="J21" s="26">
        <v>10</v>
      </c>
      <c r="K21" s="27">
        <v>10</v>
      </c>
      <c r="L21" s="27">
        <f>M21+P21</f>
        <v>0</v>
      </c>
      <c r="M21" s="27">
        <f>N21+O21</f>
        <v>0</v>
      </c>
      <c r="N21" s="26"/>
      <c r="O21" s="26"/>
      <c r="P21" s="26"/>
      <c r="Q21" s="8"/>
      <c r="R21" s="8"/>
      <c r="S21" s="8"/>
      <c r="T21" s="8"/>
      <c r="U21" s="19"/>
    </row>
    <row r="22" spans="1:21" ht="186">
      <c r="A22" s="6"/>
      <c r="B22" s="28" t="s">
        <v>38</v>
      </c>
      <c r="C22" s="26">
        <f t="shared" si="2"/>
        <v>100</v>
      </c>
      <c r="D22" s="26">
        <f>E22+F22</f>
        <v>100</v>
      </c>
      <c r="E22" s="26">
        <v>100</v>
      </c>
      <c r="F22" s="26"/>
      <c r="G22" s="26"/>
      <c r="H22" s="28" t="s">
        <v>54</v>
      </c>
      <c r="I22" s="26">
        <v>99.9</v>
      </c>
      <c r="J22" s="26">
        <v>100</v>
      </c>
      <c r="K22" s="27">
        <v>100</v>
      </c>
      <c r="L22" s="27">
        <f>M22+P22</f>
        <v>99.9</v>
      </c>
      <c r="M22" s="27">
        <f>N22+O22</f>
        <v>99.9</v>
      </c>
      <c r="N22" s="26">
        <v>99.9</v>
      </c>
      <c r="O22" s="26"/>
      <c r="P22" s="26">
        <v>0</v>
      </c>
      <c r="Q22" s="8"/>
      <c r="R22" s="8"/>
      <c r="S22" s="8"/>
      <c r="T22" s="8"/>
      <c r="U22" s="19" t="s">
        <v>55</v>
      </c>
    </row>
    <row r="23" spans="1:21" s="18" customFormat="1" ht="69.75">
      <c r="A23" s="15"/>
      <c r="B23" s="30" t="s">
        <v>39</v>
      </c>
      <c r="C23" s="25">
        <f>C24+C25+C26</f>
        <v>850</v>
      </c>
      <c r="D23" s="25">
        <f t="shared" ref="D23:P23" si="5">D24+D25+D26</f>
        <v>850</v>
      </c>
      <c r="E23" s="25">
        <f t="shared" si="5"/>
        <v>850</v>
      </c>
      <c r="F23" s="25">
        <f t="shared" si="5"/>
        <v>0</v>
      </c>
      <c r="G23" s="25">
        <f t="shared" si="5"/>
        <v>0</v>
      </c>
      <c r="H23" s="25"/>
      <c r="I23" s="25">
        <f t="shared" si="5"/>
        <v>424.70000000000005</v>
      </c>
      <c r="J23" s="25">
        <f t="shared" si="5"/>
        <v>850</v>
      </c>
      <c r="K23" s="25">
        <f t="shared" si="5"/>
        <v>850</v>
      </c>
      <c r="L23" s="25">
        <f t="shared" si="5"/>
        <v>424.70889999999997</v>
      </c>
      <c r="M23" s="25">
        <f t="shared" si="5"/>
        <v>424.70889999999997</v>
      </c>
      <c r="N23" s="25">
        <f t="shared" si="5"/>
        <v>424.70889999999997</v>
      </c>
      <c r="O23" s="25">
        <f t="shared" si="5"/>
        <v>0</v>
      </c>
      <c r="P23" s="25">
        <f t="shared" si="5"/>
        <v>0</v>
      </c>
      <c r="Q23" s="16"/>
      <c r="R23" s="16"/>
      <c r="S23" s="17"/>
      <c r="T23" s="17"/>
      <c r="U23" s="17"/>
    </row>
    <row r="24" spans="1:21" ht="291" customHeight="1">
      <c r="A24" s="6"/>
      <c r="B24" s="28" t="s">
        <v>40</v>
      </c>
      <c r="C24" s="26">
        <f t="shared" si="2"/>
        <v>250</v>
      </c>
      <c r="D24" s="26">
        <f>E24+F24</f>
        <v>250</v>
      </c>
      <c r="E24" s="26">
        <v>250</v>
      </c>
      <c r="F24" s="26"/>
      <c r="G24" s="26"/>
      <c r="H24" s="28" t="s">
        <v>58</v>
      </c>
      <c r="I24" s="26">
        <v>147.9</v>
      </c>
      <c r="J24" s="26">
        <v>250</v>
      </c>
      <c r="K24" s="27">
        <v>250</v>
      </c>
      <c r="L24" s="27">
        <f>M24+P24</f>
        <v>147.8734</v>
      </c>
      <c r="M24" s="27">
        <f>N24+O24</f>
        <v>147.8734</v>
      </c>
      <c r="N24" s="26">
        <f>119.4244+19.154+9.295</f>
        <v>147.8734</v>
      </c>
      <c r="O24" s="26"/>
      <c r="P24" s="26">
        <v>0</v>
      </c>
      <c r="Q24" s="8"/>
      <c r="R24" s="8"/>
      <c r="S24" s="8"/>
      <c r="T24" s="8"/>
      <c r="U24" s="19" t="s">
        <v>59</v>
      </c>
    </row>
    <row r="25" spans="1:21" ht="164.25" customHeight="1">
      <c r="A25" s="6"/>
      <c r="B25" s="28" t="s">
        <v>41</v>
      </c>
      <c r="C25" s="26">
        <f t="shared" si="2"/>
        <v>500</v>
      </c>
      <c r="D25" s="26">
        <f>E25+F25</f>
        <v>500</v>
      </c>
      <c r="E25" s="26">
        <v>500</v>
      </c>
      <c r="F25" s="26"/>
      <c r="G25" s="26"/>
      <c r="H25" s="28" t="s">
        <v>60</v>
      </c>
      <c r="I25" s="26">
        <v>176.8</v>
      </c>
      <c r="J25" s="26">
        <v>500</v>
      </c>
      <c r="K25" s="27">
        <v>500</v>
      </c>
      <c r="L25" s="27">
        <f>M25+P25</f>
        <v>176.8355</v>
      </c>
      <c r="M25" s="27">
        <f>N25+O25</f>
        <v>176.8355</v>
      </c>
      <c r="N25" s="26">
        <v>176.8355</v>
      </c>
      <c r="O25" s="26"/>
      <c r="P25" s="26">
        <v>0</v>
      </c>
      <c r="Q25" s="8"/>
      <c r="R25" s="8"/>
      <c r="S25" s="8"/>
      <c r="T25" s="8"/>
      <c r="U25" s="19" t="s">
        <v>63</v>
      </c>
    </row>
    <row r="26" spans="1:21" ht="190.5" customHeight="1">
      <c r="A26" s="6"/>
      <c r="B26" s="28" t="s">
        <v>42</v>
      </c>
      <c r="C26" s="26">
        <f t="shared" si="2"/>
        <v>100</v>
      </c>
      <c r="D26" s="26">
        <f>E26+F26</f>
        <v>100</v>
      </c>
      <c r="E26" s="26">
        <v>100</v>
      </c>
      <c r="F26" s="26"/>
      <c r="G26" s="26"/>
      <c r="H26" s="28" t="s">
        <v>45</v>
      </c>
      <c r="I26" s="26">
        <v>100</v>
      </c>
      <c r="J26" s="26">
        <v>100</v>
      </c>
      <c r="K26" s="27">
        <v>100</v>
      </c>
      <c r="L26" s="27">
        <f>M26+P26</f>
        <v>100</v>
      </c>
      <c r="M26" s="27">
        <f>N26+O26</f>
        <v>100</v>
      </c>
      <c r="N26" s="26">
        <v>100</v>
      </c>
      <c r="O26" s="26"/>
      <c r="P26" s="26">
        <v>0</v>
      </c>
      <c r="Q26" s="8"/>
      <c r="R26" s="8"/>
      <c r="S26" s="8"/>
      <c r="T26" s="8"/>
      <c r="U26" s="19" t="s">
        <v>46</v>
      </c>
    </row>
    <row r="27" spans="1:21" s="18" customFormat="1" ht="23.25">
      <c r="A27" s="15"/>
      <c r="B27" s="30" t="s">
        <v>43</v>
      </c>
      <c r="C27" s="25">
        <f>C28</f>
        <v>30</v>
      </c>
      <c r="D27" s="25">
        <f t="shared" ref="D27:P27" si="6">D28</f>
        <v>30</v>
      </c>
      <c r="E27" s="25">
        <f t="shared" si="6"/>
        <v>30</v>
      </c>
      <c r="F27" s="25">
        <f t="shared" si="6"/>
        <v>0</v>
      </c>
      <c r="G27" s="25">
        <f t="shared" si="6"/>
        <v>0</v>
      </c>
      <c r="H27" s="25"/>
      <c r="I27" s="25">
        <f t="shared" si="6"/>
        <v>30</v>
      </c>
      <c r="J27" s="25">
        <f t="shared" si="6"/>
        <v>30</v>
      </c>
      <c r="K27" s="25">
        <f t="shared" si="6"/>
        <v>30</v>
      </c>
      <c r="L27" s="25">
        <f t="shared" si="6"/>
        <v>30</v>
      </c>
      <c r="M27" s="25">
        <f t="shared" si="6"/>
        <v>30</v>
      </c>
      <c r="N27" s="25">
        <f t="shared" si="6"/>
        <v>30</v>
      </c>
      <c r="O27" s="25">
        <f t="shared" si="6"/>
        <v>0</v>
      </c>
      <c r="P27" s="25">
        <f t="shared" si="6"/>
        <v>0</v>
      </c>
      <c r="Q27" s="16"/>
      <c r="R27" s="16"/>
      <c r="S27" s="17"/>
      <c r="T27" s="17"/>
      <c r="U27" s="17"/>
    </row>
    <row r="28" spans="1:21" ht="71.25" customHeight="1">
      <c r="A28" s="6"/>
      <c r="B28" s="28" t="s">
        <v>44</v>
      </c>
      <c r="C28" s="26">
        <f t="shared" si="2"/>
        <v>30</v>
      </c>
      <c r="D28" s="26">
        <f>E28+F28</f>
        <v>30</v>
      </c>
      <c r="E28" s="26">
        <v>30</v>
      </c>
      <c r="F28" s="26"/>
      <c r="G28" s="26"/>
      <c r="H28" s="28" t="s">
        <v>50</v>
      </c>
      <c r="I28" s="26">
        <v>30</v>
      </c>
      <c r="J28" s="26">
        <v>30</v>
      </c>
      <c r="K28" s="27">
        <v>30</v>
      </c>
      <c r="L28" s="27">
        <f>M28+P28</f>
        <v>30</v>
      </c>
      <c r="M28" s="27">
        <f>N28+O28</f>
        <v>30</v>
      </c>
      <c r="N28" s="26">
        <v>30</v>
      </c>
      <c r="O28" s="26"/>
      <c r="P28" s="26"/>
      <c r="Q28" s="8"/>
      <c r="R28" s="8"/>
      <c r="S28" s="8"/>
      <c r="T28" s="8"/>
      <c r="U28" s="19" t="s">
        <v>51</v>
      </c>
    </row>
    <row r="29" spans="1:21" ht="18.75">
      <c r="B29" s="10" t="s">
        <v>2</v>
      </c>
      <c r="C29" s="10"/>
      <c r="D29" s="10"/>
      <c r="K29" s="1" t="s">
        <v>4</v>
      </c>
      <c r="L29" s="1"/>
      <c r="M29" s="1"/>
      <c r="Q29" s="1" t="s">
        <v>47</v>
      </c>
    </row>
    <row r="30" spans="1:21">
      <c r="B30" s="1" t="s">
        <v>3</v>
      </c>
      <c r="K30" s="11" t="s">
        <v>5</v>
      </c>
      <c r="L30" s="11"/>
      <c r="M30" s="11"/>
      <c r="Q30" s="32" t="s">
        <v>6</v>
      </c>
      <c r="R30" s="32"/>
      <c r="S30" s="12"/>
    </row>
    <row r="31" spans="1:21" ht="8.25" customHeight="1">
      <c r="K31" s="1"/>
      <c r="L31" s="1"/>
      <c r="M31" s="1"/>
    </row>
    <row r="32" spans="1:21">
      <c r="B32" s="1" t="s">
        <v>56</v>
      </c>
      <c r="K32" s="1"/>
      <c r="L32" s="1"/>
      <c r="M32" s="1"/>
    </row>
    <row r="33" spans="11:13">
      <c r="K33" s="1"/>
      <c r="L33" s="1"/>
      <c r="M33" s="1"/>
    </row>
    <row r="34" spans="11:13">
      <c r="K34" s="1"/>
      <c r="L34" s="1"/>
      <c r="M34" s="1"/>
    </row>
  </sheetData>
  <mergeCells count="22">
    <mergeCell ref="A1:U1"/>
    <mergeCell ref="A3:A6"/>
    <mergeCell ref="B3:B6"/>
    <mergeCell ref="C3:G3"/>
    <mergeCell ref="H3:H6"/>
    <mergeCell ref="I3:I6"/>
    <mergeCell ref="U3:U6"/>
    <mergeCell ref="T3:T6"/>
    <mergeCell ref="S3:S6"/>
    <mergeCell ref="L3:P3"/>
    <mergeCell ref="Q30:R30"/>
    <mergeCell ref="C4:C6"/>
    <mergeCell ref="Q4:Q6"/>
    <mergeCell ref="R4:R6"/>
    <mergeCell ref="D4:F4"/>
    <mergeCell ref="G4:G6"/>
    <mergeCell ref="L4:L6"/>
    <mergeCell ref="P4:P6"/>
    <mergeCell ref="M4:O4"/>
    <mergeCell ref="K3:K6"/>
    <mergeCell ref="Q3:R3"/>
    <mergeCell ref="J3:J6"/>
  </mergeCells>
  <phoneticPr fontId="10" type="noConversion"/>
  <printOptions horizontalCentered="1"/>
  <pageMargins left="0" right="0" top="0.35433070866141736" bottom="0.35433070866141736" header="0.31496062992125984" footer="0.31496062992125984"/>
  <pageSetup paperSize="9" scale="7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</vt:lpstr>
      <vt:lpstr>Додаток!Заголовки_для_печати</vt:lpstr>
      <vt:lpstr>Додаток!Область_печати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Яндюк Андрій Анатолійович</dc:creator>
  <cp:lastModifiedBy>Toma</cp:lastModifiedBy>
  <cp:lastPrinted>2019-07-01T11:50:24Z</cp:lastPrinted>
  <dcterms:created xsi:type="dcterms:W3CDTF">2015-09-08T07:01:29Z</dcterms:created>
  <dcterms:modified xsi:type="dcterms:W3CDTF">2019-07-01T11:50:32Z</dcterms:modified>
</cp:coreProperties>
</file>