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7220" windowHeight="741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6" i="1"/>
  <c r="F7"/>
  <c r="F8"/>
  <c r="F9"/>
  <c r="F10"/>
  <c r="F11"/>
  <c r="F12"/>
  <c r="F13"/>
  <c r="F14"/>
  <c r="F15"/>
  <c r="F18"/>
  <c r="F19"/>
  <c r="F20"/>
  <c r="F21"/>
  <c r="F22"/>
  <c r="F23"/>
  <c r="F24"/>
  <c r="F26"/>
  <c r="F27"/>
  <c r="F28"/>
  <c r="F29"/>
  <c r="F30"/>
  <c r="F32"/>
  <c r="F33"/>
  <c r="F34"/>
  <c r="F35"/>
  <c r="F37"/>
  <c r="F38"/>
  <c r="F39"/>
  <c r="F40"/>
  <c r="F41"/>
  <c r="F42"/>
  <c r="F43"/>
  <c r="F44"/>
  <c r="F45"/>
  <c r="F47"/>
  <c r="F48"/>
  <c r="F49"/>
  <c r="F50"/>
  <c r="F51"/>
  <c r="F52"/>
  <c r="F53"/>
  <c r="F54"/>
  <c r="F55"/>
  <c r="F57"/>
  <c r="F58"/>
  <c r="F59"/>
  <c r="F60"/>
  <c r="F61"/>
  <c r="F62"/>
  <c r="F63"/>
  <c r="F64"/>
  <c r="F65"/>
  <c r="F66"/>
  <c r="F67"/>
  <c r="F68"/>
  <c r="F69"/>
  <c r="F70"/>
  <c r="F71"/>
  <c r="F72"/>
  <c r="F74"/>
  <c r="F75"/>
  <c r="F76"/>
  <c r="F77"/>
  <c r="F78"/>
  <c r="F79"/>
  <c r="F80"/>
  <c r="F81"/>
  <c r="F82"/>
  <c r="F83"/>
  <c r="F84"/>
  <c r="F85"/>
  <c r="F6"/>
  <c r="J7" l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9"/>
  <c r="J70"/>
  <c r="J71"/>
  <c r="J73"/>
  <c r="J74"/>
  <c r="J75"/>
  <c r="J76"/>
  <c r="J77"/>
  <c r="J78"/>
  <c r="J79"/>
  <c r="J80"/>
  <c r="J81"/>
  <c r="J82"/>
  <c r="J83"/>
  <c r="J84"/>
  <c r="J85"/>
  <c r="J86"/>
  <c r="J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6"/>
  <c r="D86"/>
  <c r="G86"/>
  <c r="H86"/>
  <c r="C86"/>
  <c r="D85"/>
  <c r="G85"/>
  <c r="H85"/>
  <c r="C85"/>
  <c r="D84"/>
  <c r="G84"/>
  <c r="H84"/>
  <c r="C84"/>
  <c r="D83"/>
  <c r="G83"/>
  <c r="H83"/>
  <c r="C83"/>
  <c r="D82"/>
  <c r="G82"/>
  <c r="H82"/>
  <c r="C82"/>
  <c r="C81" s="1"/>
  <c r="D80"/>
  <c r="G80"/>
  <c r="H80"/>
  <c r="C80"/>
  <c r="D78"/>
  <c r="G78"/>
  <c r="H78"/>
  <c r="D79"/>
  <c r="G79"/>
  <c r="H79"/>
  <c r="C79"/>
  <c r="C78"/>
  <c r="D76"/>
  <c r="D75" s="1"/>
  <c r="G76"/>
  <c r="H76"/>
  <c r="H75" s="1"/>
  <c r="D77"/>
  <c r="G77"/>
  <c r="H77"/>
  <c r="C77"/>
  <c r="C75" s="1"/>
  <c r="C76"/>
  <c r="D81"/>
  <c r="G81"/>
  <c r="H81"/>
  <c r="G75"/>
  <c r="C74" l="1"/>
  <c r="H74"/>
  <c r="D74"/>
  <c r="G74"/>
</calcChain>
</file>

<file path=xl/sharedStrings.xml><?xml version="1.0" encoding="utf-8"?>
<sst xmlns="http://schemas.openxmlformats.org/spreadsheetml/2006/main" count="178" uniqueCount="56">
  <si>
    <t>Загальний фонд</t>
  </si>
  <si>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</si>
  <si>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</si>
  <si>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</si>
  <si>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</si>
  <si>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</si>
  <si>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</si>
  <si>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Залишки асигнувань до кінця року</t>
  </si>
  <si>
    <t>% виконання на вказаний період</t>
  </si>
  <si>
    <t>2410180</t>
  </si>
  <si>
    <t>2100</t>
  </si>
  <si>
    <t>Оплата праці і нарахування на заробітну плату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</si>
  <si>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</si>
  <si>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</si>
  <si>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</si>
  <si>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</si>
  <si>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</si>
  <si>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</si>
  <si>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</si>
  <si>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</si>
  <si>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</si>
  <si>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</si>
  <si>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</si>
  <si>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</si>
  <si>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</si>
  <si>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</si>
  <si>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</si>
  <si>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</si>
  <si>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</si>
  <si>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</si>
  <si>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2800</t>
  </si>
  <si>
    <t>Інші поточні видатки</t>
  </si>
  <si>
    <t>2414040</t>
  </si>
  <si>
    <t>Видатки на заходи, передбаченi державними i місцевими програмами розвитку культури i мистецтва</t>
  </si>
  <si>
    <t>2414060</t>
  </si>
  <si>
    <t>Бiблiотеки</t>
  </si>
  <si>
    <t>2282</t>
  </si>
  <si>
    <t>Окремі заходи по реалізації державних (регіональних) програм, не віднесені до заходів розвитку</t>
  </si>
  <si>
    <t>2414070</t>
  </si>
  <si>
    <t>Музеї i виставки</t>
  </si>
  <si>
    <t>2414090</t>
  </si>
  <si>
    <t>Палаци i будинки культури, клуби та iншi заклади клубного типу</t>
  </si>
  <si>
    <t>2414100</t>
  </si>
  <si>
    <t>Школи естетичного виховання дiтей</t>
  </si>
  <si>
    <t>2414200</t>
  </si>
  <si>
    <t xml:space="preserve"> </t>
  </si>
  <si>
    <t>Аналіз фінансування установ за 2017 рік</t>
  </si>
  <si>
    <t>Культура</t>
  </si>
  <si>
    <t>Збільшення/зменшення річного плану, грн.</t>
  </si>
  <si>
    <t>Збільшення/зменшення річного плану, %</t>
  </si>
  <si>
    <t>Кредиторська заборгованість на 01.01.2018</t>
  </si>
  <si>
    <t>Управління культури</t>
  </si>
  <si>
    <t>Бухгалтерія</t>
  </si>
  <si>
    <t xml:space="preserve">   </t>
  </si>
  <si>
    <t xml:space="preserve">Культура усього </t>
  </si>
  <si>
    <t>-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</si>
</sst>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1" xfId="0" applyFont="1" applyBorder="1" applyAlignment="1"/>
    <xf numFmtId="0" fontId="1" fillId="2" borderId="2" xfId="0" quotePrefix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1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86"/>
  <sheetViews>
    <sheetView tabSelected="1" topLeftCell="A65" workbookViewId="0">
      <selection activeCell="F88" sqref="F88"/>
    </sheetView>
  </sheetViews>
  <sheetFormatPr defaultRowHeight="13.8"/>
  <cols>
    <col min="1" max="1" width="10.77734375" customWidth="1"/>
    <col min="2" max="2" width="30.44140625" customWidth="1"/>
    <col min="3" max="3" width="13.21875" customWidth="1"/>
    <col min="4" max="4" width="12.88671875" customWidth="1"/>
    <col min="5" max="5" width="11.44140625" customWidth="1"/>
    <col min="6" max="6" width="11.44140625" style="16" customWidth="1"/>
    <col min="7" max="7" width="13.6640625" customWidth="1"/>
    <col min="8" max="8" width="12.77734375" customWidth="1"/>
    <col min="9" max="9" width="13.109375" customWidth="1"/>
    <col min="10" max="10" width="12.77734375" style="16" customWidth="1"/>
  </cols>
  <sheetData>
    <row r="2" spans="1:10" ht="18">
      <c r="A2" s="18" t="s">
        <v>46</v>
      </c>
      <c r="B2" s="19"/>
      <c r="C2" s="19"/>
      <c r="D2" s="19"/>
      <c r="E2" s="19"/>
      <c r="F2" s="19"/>
      <c r="G2" s="19"/>
      <c r="H2" s="19"/>
      <c r="I2" s="19"/>
    </row>
    <row r="3" spans="1:10">
      <c r="A3" s="19" t="s">
        <v>0</v>
      </c>
      <c r="B3" s="19"/>
      <c r="C3" s="19"/>
      <c r="D3" s="19"/>
      <c r="E3" s="19"/>
      <c r="F3" s="19"/>
      <c r="G3" s="19"/>
      <c r="H3" s="19"/>
      <c r="I3" s="19"/>
    </row>
    <row r="4" spans="1:10" ht="15.6">
      <c r="C4" s="20" t="s">
        <v>47</v>
      </c>
      <c r="D4" s="20"/>
      <c r="E4" s="20"/>
      <c r="F4" s="20"/>
      <c r="G4" s="6"/>
      <c r="I4" s="1" t="s">
        <v>1</v>
      </c>
    </row>
    <row r="5" spans="1:10" s="2" customFormat="1" ht="55.2">
      <c r="A5" s="3" t="s">
        <v>2</v>
      </c>
      <c r="B5" s="3" t="s">
        <v>3</v>
      </c>
      <c r="C5" s="3" t="s">
        <v>4</v>
      </c>
      <c r="D5" s="3" t="s">
        <v>5</v>
      </c>
      <c r="E5" s="3" t="s">
        <v>48</v>
      </c>
      <c r="F5" s="13" t="s">
        <v>49</v>
      </c>
      <c r="G5" s="3" t="s">
        <v>6</v>
      </c>
      <c r="H5" s="3" t="s">
        <v>50</v>
      </c>
      <c r="I5" s="3" t="s">
        <v>7</v>
      </c>
      <c r="J5" s="13" t="s">
        <v>8</v>
      </c>
    </row>
    <row r="6" spans="1:10">
      <c r="A6" s="7" t="s">
        <v>9</v>
      </c>
      <c r="B6" s="8" t="s">
        <v>51</v>
      </c>
      <c r="C6" s="9">
        <v>476000</v>
      </c>
      <c r="D6" s="9">
        <v>799000</v>
      </c>
      <c r="E6" s="9">
        <f>D6-C6</f>
        <v>323000</v>
      </c>
      <c r="F6" s="14">
        <f>D6/C6*100</f>
        <v>167.85714285714286</v>
      </c>
      <c r="G6" s="9">
        <v>782008.16999999993</v>
      </c>
      <c r="H6" s="9">
        <v>0</v>
      </c>
      <c r="I6" s="9">
        <f>D6-G6</f>
        <v>16991.830000000075</v>
      </c>
      <c r="J6" s="14">
        <f>G6/D6*100</f>
        <v>97.873362953692109</v>
      </c>
    </row>
    <row r="7" spans="1:10" ht="16.8" customHeight="1">
      <c r="A7" s="7" t="s">
        <v>10</v>
      </c>
      <c r="B7" s="8" t="s">
        <v>11</v>
      </c>
      <c r="C7" s="9">
        <v>409900</v>
      </c>
      <c r="D7" s="9">
        <v>761200</v>
      </c>
      <c r="E7" s="9">
        <f t="shared" ref="E7:E70" si="0">D7-C7</f>
        <v>351300</v>
      </c>
      <c r="F7" s="14">
        <f t="shared" ref="F7:F70" si="1">D7/C7*100</f>
        <v>185.7038302024884</v>
      </c>
      <c r="G7" s="9">
        <v>746087.39999999991</v>
      </c>
      <c r="H7" s="9">
        <v>0</v>
      </c>
      <c r="I7" s="9">
        <f t="shared" ref="I7:I70" si="2">D7-G7</f>
        <v>15112.600000000093</v>
      </c>
      <c r="J7" s="14">
        <f t="shared" ref="J7:J70" si="3">G7/D7*100</f>
        <v>98.014634787178124</v>
      </c>
    </row>
    <row r="8" spans="1:10">
      <c r="A8" s="4" t="s">
        <v>12</v>
      </c>
      <c r="B8" s="5" t="s">
        <v>13</v>
      </c>
      <c r="C8" s="10">
        <v>336000</v>
      </c>
      <c r="D8" s="10">
        <v>621630</v>
      </c>
      <c r="E8" s="11">
        <f t="shared" si="0"/>
        <v>285630</v>
      </c>
      <c r="F8" s="17">
        <f t="shared" si="1"/>
        <v>185.00892857142856</v>
      </c>
      <c r="G8" s="12">
        <v>608055.68999999994</v>
      </c>
      <c r="H8" s="12">
        <v>0</v>
      </c>
      <c r="I8" s="11">
        <f t="shared" si="2"/>
        <v>13574.310000000056</v>
      </c>
      <c r="J8" s="15">
        <f t="shared" si="3"/>
        <v>97.816336084165812</v>
      </c>
    </row>
    <row r="9" spans="1:10">
      <c r="A9" s="4" t="s">
        <v>14</v>
      </c>
      <c r="B9" s="5" t="s">
        <v>15</v>
      </c>
      <c r="C9" s="10">
        <v>73900</v>
      </c>
      <c r="D9" s="10">
        <v>139570</v>
      </c>
      <c r="E9" s="11">
        <f t="shared" si="0"/>
        <v>65670</v>
      </c>
      <c r="F9" s="17">
        <f t="shared" si="1"/>
        <v>188.86332882273342</v>
      </c>
      <c r="G9" s="12">
        <v>138031.71</v>
      </c>
      <c r="H9" s="12">
        <v>0</v>
      </c>
      <c r="I9" s="11">
        <f t="shared" si="2"/>
        <v>1538.2900000000081</v>
      </c>
      <c r="J9" s="15">
        <f t="shared" si="3"/>
        <v>98.897836211220167</v>
      </c>
    </row>
    <row r="10" spans="1:10" ht="27.6">
      <c r="A10" s="4" t="s">
        <v>16</v>
      </c>
      <c r="B10" s="5" t="s">
        <v>17</v>
      </c>
      <c r="C10" s="10">
        <v>20000</v>
      </c>
      <c r="D10" s="10">
        <v>6840</v>
      </c>
      <c r="E10" s="11">
        <f t="shared" si="0"/>
        <v>-13160</v>
      </c>
      <c r="F10" s="17">
        <f t="shared" si="1"/>
        <v>34.200000000000003</v>
      </c>
      <c r="G10" s="12">
        <v>6791.01</v>
      </c>
      <c r="H10" s="12">
        <v>0</v>
      </c>
      <c r="I10" s="11">
        <f t="shared" si="2"/>
        <v>48.989999999999782</v>
      </c>
      <c r="J10" s="15">
        <f t="shared" si="3"/>
        <v>99.283771929824553</v>
      </c>
    </row>
    <row r="11" spans="1:10">
      <c r="A11" s="4" t="s">
        <v>18</v>
      </c>
      <c r="B11" s="5" t="s">
        <v>19</v>
      </c>
      <c r="C11" s="10">
        <v>16800</v>
      </c>
      <c r="D11" s="10">
        <v>8378</v>
      </c>
      <c r="E11" s="11">
        <f t="shared" si="0"/>
        <v>-8422</v>
      </c>
      <c r="F11" s="17">
        <f t="shared" si="1"/>
        <v>49.86904761904762</v>
      </c>
      <c r="G11" s="12">
        <v>8372.35</v>
      </c>
      <c r="H11" s="12">
        <v>0</v>
      </c>
      <c r="I11" s="11">
        <f t="shared" si="2"/>
        <v>5.6499999999996362</v>
      </c>
      <c r="J11" s="15">
        <f t="shared" si="3"/>
        <v>99.932561470518039</v>
      </c>
    </row>
    <row r="12" spans="1:10">
      <c r="A12" s="4" t="s">
        <v>20</v>
      </c>
      <c r="B12" s="5" t="s">
        <v>21</v>
      </c>
      <c r="C12" s="10">
        <v>4000</v>
      </c>
      <c r="D12" s="10">
        <v>3102</v>
      </c>
      <c r="E12" s="11">
        <f t="shared" si="0"/>
        <v>-898</v>
      </c>
      <c r="F12" s="17">
        <f t="shared" si="1"/>
        <v>77.55</v>
      </c>
      <c r="G12" s="12">
        <v>3097.41</v>
      </c>
      <c r="H12" s="12">
        <v>0</v>
      </c>
      <c r="I12" s="11">
        <f t="shared" si="2"/>
        <v>4.5900000000001455</v>
      </c>
      <c r="J12" s="15">
        <f t="shared" si="3"/>
        <v>99.852030947775631</v>
      </c>
    </row>
    <row r="13" spans="1:10" ht="15" customHeight="1">
      <c r="A13" s="7" t="s">
        <v>22</v>
      </c>
      <c r="B13" s="8" t="s">
        <v>23</v>
      </c>
      <c r="C13" s="9">
        <v>25300</v>
      </c>
      <c r="D13" s="9">
        <v>19000</v>
      </c>
      <c r="E13" s="9">
        <f t="shared" si="0"/>
        <v>-6300</v>
      </c>
      <c r="F13" s="14">
        <f t="shared" si="1"/>
        <v>75.098814229249015</v>
      </c>
      <c r="G13" s="9">
        <v>17180</v>
      </c>
      <c r="H13" s="9">
        <v>0</v>
      </c>
      <c r="I13" s="9">
        <f t="shared" si="2"/>
        <v>1820</v>
      </c>
      <c r="J13" s="14">
        <f t="shared" si="3"/>
        <v>90.421052631578945</v>
      </c>
    </row>
    <row r="14" spans="1:10">
      <c r="A14" s="4" t="s">
        <v>24</v>
      </c>
      <c r="B14" s="5" t="s">
        <v>25</v>
      </c>
      <c r="C14" s="10">
        <v>18500</v>
      </c>
      <c r="D14" s="10">
        <v>12200</v>
      </c>
      <c r="E14" s="11">
        <f t="shared" si="0"/>
        <v>-6300</v>
      </c>
      <c r="F14" s="17">
        <f t="shared" si="1"/>
        <v>65.945945945945951</v>
      </c>
      <c r="G14" s="12">
        <v>12200</v>
      </c>
      <c r="H14" s="12">
        <v>0</v>
      </c>
      <c r="I14" s="11">
        <f t="shared" si="2"/>
        <v>0</v>
      </c>
      <c r="J14" s="15">
        <f t="shared" si="3"/>
        <v>100</v>
      </c>
    </row>
    <row r="15" spans="1:10" ht="14.4" customHeight="1">
      <c r="A15" s="4" t="s">
        <v>26</v>
      </c>
      <c r="B15" s="5" t="s">
        <v>27</v>
      </c>
      <c r="C15" s="10">
        <v>260</v>
      </c>
      <c r="D15" s="10">
        <v>260</v>
      </c>
      <c r="E15" s="11">
        <f t="shared" si="0"/>
        <v>0</v>
      </c>
      <c r="F15" s="17">
        <f t="shared" si="1"/>
        <v>100</v>
      </c>
      <c r="G15" s="12">
        <v>259.98</v>
      </c>
      <c r="H15" s="12">
        <v>0</v>
      </c>
      <c r="I15" s="11">
        <f t="shared" si="2"/>
        <v>1.999999999998181E-2</v>
      </c>
      <c r="J15" s="15">
        <f t="shared" si="3"/>
        <v>99.992307692307705</v>
      </c>
    </row>
    <row r="16" spans="1:10">
      <c r="A16" s="4" t="s">
        <v>28</v>
      </c>
      <c r="B16" s="5" t="s">
        <v>29</v>
      </c>
      <c r="C16" s="10">
        <v>6540</v>
      </c>
      <c r="D16" s="10">
        <v>6540</v>
      </c>
      <c r="E16" s="11">
        <f t="shared" si="0"/>
        <v>0</v>
      </c>
      <c r="F16" s="17">
        <f t="shared" si="1"/>
        <v>100</v>
      </c>
      <c r="G16" s="12">
        <v>4720.0200000000004</v>
      </c>
      <c r="H16" s="12">
        <v>0</v>
      </c>
      <c r="I16" s="11">
        <f t="shared" si="2"/>
        <v>1819.9799999999996</v>
      </c>
      <c r="J16" s="15">
        <f t="shared" si="3"/>
        <v>72.171559633027528</v>
      </c>
    </row>
    <row r="17" spans="1:10">
      <c r="A17" s="4" t="s">
        <v>30</v>
      </c>
      <c r="B17" s="5" t="s">
        <v>31</v>
      </c>
      <c r="C17" s="10">
        <v>0</v>
      </c>
      <c r="D17" s="10">
        <v>480</v>
      </c>
      <c r="E17" s="11">
        <f t="shared" si="0"/>
        <v>480</v>
      </c>
      <c r="F17" s="17">
        <v>100</v>
      </c>
      <c r="G17" s="12">
        <v>480</v>
      </c>
      <c r="H17" s="12">
        <v>0</v>
      </c>
      <c r="I17" s="11">
        <f t="shared" si="2"/>
        <v>0</v>
      </c>
      <c r="J17" s="15">
        <f t="shared" si="3"/>
        <v>100</v>
      </c>
    </row>
    <row r="18" spans="1:10" ht="25.8" customHeight="1">
      <c r="A18" s="7" t="s">
        <v>32</v>
      </c>
      <c r="B18" s="8" t="s">
        <v>33</v>
      </c>
      <c r="C18" s="9">
        <v>300000</v>
      </c>
      <c r="D18" s="9">
        <v>845000</v>
      </c>
      <c r="E18" s="9">
        <f t="shared" si="0"/>
        <v>545000</v>
      </c>
      <c r="F18" s="14">
        <f t="shared" si="1"/>
        <v>281.66666666666669</v>
      </c>
      <c r="G18" s="9">
        <v>844123.59000000008</v>
      </c>
      <c r="H18" s="9">
        <v>0</v>
      </c>
      <c r="I18" s="9">
        <f t="shared" si="2"/>
        <v>876.40999999991618</v>
      </c>
      <c r="J18" s="14">
        <f t="shared" si="3"/>
        <v>99.896282840236694</v>
      </c>
    </row>
    <row r="19" spans="1:10" ht="13.8" customHeight="1">
      <c r="A19" s="4" t="s">
        <v>16</v>
      </c>
      <c r="B19" s="5" t="s">
        <v>17</v>
      </c>
      <c r="C19" s="10">
        <v>125000</v>
      </c>
      <c r="D19" s="10">
        <v>303302</v>
      </c>
      <c r="E19" s="11">
        <f t="shared" si="0"/>
        <v>178302</v>
      </c>
      <c r="F19" s="17">
        <f t="shared" si="1"/>
        <v>242.64160000000001</v>
      </c>
      <c r="G19" s="12">
        <v>302441.95</v>
      </c>
      <c r="H19" s="12">
        <v>0</v>
      </c>
      <c r="I19" s="11">
        <f t="shared" si="2"/>
        <v>860.04999999998836</v>
      </c>
      <c r="J19" s="15">
        <f t="shared" si="3"/>
        <v>99.716437741920601</v>
      </c>
    </row>
    <row r="20" spans="1:10">
      <c r="A20" s="4" t="s">
        <v>18</v>
      </c>
      <c r="B20" s="5" t="s">
        <v>19</v>
      </c>
      <c r="C20" s="10">
        <v>175000</v>
      </c>
      <c r="D20" s="10">
        <v>541698</v>
      </c>
      <c r="E20" s="11">
        <f t="shared" si="0"/>
        <v>366698</v>
      </c>
      <c r="F20" s="17">
        <f t="shared" si="1"/>
        <v>309.54171428571431</v>
      </c>
      <c r="G20" s="12">
        <v>541681.64</v>
      </c>
      <c r="H20" s="12">
        <v>0</v>
      </c>
      <c r="I20" s="11">
        <f t="shared" si="2"/>
        <v>16.35999999998603</v>
      </c>
      <c r="J20" s="15">
        <f t="shared" si="3"/>
        <v>99.996979867010765</v>
      </c>
    </row>
    <row r="21" spans="1:10">
      <c r="A21" s="7" t="s">
        <v>34</v>
      </c>
      <c r="B21" s="8" t="s">
        <v>35</v>
      </c>
      <c r="C21" s="9">
        <v>2503388</v>
      </c>
      <c r="D21" s="9">
        <v>2848594</v>
      </c>
      <c r="E21" s="9">
        <f t="shared" si="0"/>
        <v>345206</v>
      </c>
      <c r="F21" s="14">
        <f t="shared" si="1"/>
        <v>113.78955239858944</v>
      </c>
      <c r="G21" s="9">
        <v>2819192.98</v>
      </c>
      <c r="H21" s="9">
        <v>0</v>
      </c>
      <c r="I21" s="9">
        <f t="shared" si="2"/>
        <v>29401.020000000019</v>
      </c>
      <c r="J21" s="14">
        <f t="shared" si="3"/>
        <v>98.967876082025029</v>
      </c>
    </row>
    <row r="22" spans="1:10" ht="16.8" customHeight="1">
      <c r="A22" s="7" t="s">
        <v>10</v>
      </c>
      <c r="B22" s="8" t="s">
        <v>11</v>
      </c>
      <c r="C22" s="9">
        <v>1959300</v>
      </c>
      <c r="D22" s="9">
        <v>2380300</v>
      </c>
      <c r="E22" s="9">
        <f t="shared" si="0"/>
        <v>421000</v>
      </c>
      <c r="F22" s="14">
        <f t="shared" si="1"/>
        <v>121.48726586025622</v>
      </c>
      <c r="G22" s="9">
        <v>2350917.4300000002</v>
      </c>
      <c r="H22" s="9">
        <v>0</v>
      </c>
      <c r="I22" s="9">
        <f t="shared" si="2"/>
        <v>29382.569999999832</v>
      </c>
      <c r="J22" s="14">
        <f t="shared" si="3"/>
        <v>98.765593832710181</v>
      </c>
    </row>
    <row r="23" spans="1:10">
      <c r="A23" s="4" t="s">
        <v>12</v>
      </c>
      <c r="B23" s="5" t="s">
        <v>13</v>
      </c>
      <c r="C23" s="10">
        <v>1606000</v>
      </c>
      <c r="D23" s="10">
        <v>1951000</v>
      </c>
      <c r="E23" s="11">
        <f t="shared" si="0"/>
        <v>345000</v>
      </c>
      <c r="F23" s="17">
        <f t="shared" si="1"/>
        <v>121.48194271481943</v>
      </c>
      <c r="G23" s="12">
        <v>1949027.3</v>
      </c>
      <c r="H23" s="12">
        <v>0</v>
      </c>
      <c r="I23" s="11">
        <f t="shared" si="2"/>
        <v>1972.6999999999534</v>
      </c>
      <c r="J23" s="15">
        <f t="shared" si="3"/>
        <v>99.898887749871861</v>
      </c>
    </row>
    <row r="24" spans="1:10">
      <c r="A24" s="4" t="s">
        <v>14</v>
      </c>
      <c r="B24" s="5" t="s">
        <v>15</v>
      </c>
      <c r="C24" s="10">
        <v>353300</v>
      </c>
      <c r="D24" s="10">
        <v>429300</v>
      </c>
      <c r="E24" s="11">
        <f t="shared" si="0"/>
        <v>76000</v>
      </c>
      <c r="F24" s="17">
        <f t="shared" si="1"/>
        <v>121.51146334559864</v>
      </c>
      <c r="G24" s="12">
        <v>401890.13</v>
      </c>
      <c r="H24" s="12">
        <v>0</v>
      </c>
      <c r="I24" s="11">
        <f t="shared" si="2"/>
        <v>27409.869999999995</v>
      </c>
      <c r="J24" s="15">
        <f t="shared" si="3"/>
        <v>93.615217796412765</v>
      </c>
    </row>
    <row r="25" spans="1:10" ht="16.8" customHeight="1">
      <c r="A25" s="4" t="s">
        <v>16</v>
      </c>
      <c r="B25" s="5" t="s">
        <v>17</v>
      </c>
      <c r="C25" s="10">
        <v>0</v>
      </c>
      <c r="D25" s="10">
        <v>102335</v>
      </c>
      <c r="E25" s="11">
        <f t="shared" si="0"/>
        <v>102335</v>
      </c>
      <c r="F25" s="17">
        <v>100</v>
      </c>
      <c r="G25" s="12">
        <v>102334.3</v>
      </c>
      <c r="H25" s="12">
        <v>0</v>
      </c>
      <c r="I25" s="11">
        <f t="shared" si="2"/>
        <v>0.69999999999708962</v>
      </c>
      <c r="J25" s="15">
        <f t="shared" si="3"/>
        <v>99.999315972052571</v>
      </c>
    </row>
    <row r="26" spans="1:10">
      <c r="A26" s="4" t="s">
        <v>18</v>
      </c>
      <c r="B26" s="5" t="s">
        <v>19</v>
      </c>
      <c r="C26" s="10">
        <v>17738</v>
      </c>
      <c r="D26" s="10">
        <v>41133</v>
      </c>
      <c r="E26" s="11">
        <f t="shared" si="0"/>
        <v>23395</v>
      </c>
      <c r="F26" s="17">
        <f t="shared" si="1"/>
        <v>231.89198331266206</v>
      </c>
      <c r="G26" s="12">
        <v>41131.68</v>
      </c>
      <c r="H26" s="12">
        <v>0</v>
      </c>
      <c r="I26" s="11">
        <f t="shared" si="2"/>
        <v>1.319999999999709</v>
      </c>
      <c r="J26" s="15">
        <f t="shared" si="3"/>
        <v>99.996790897819267</v>
      </c>
    </row>
    <row r="27" spans="1:10" ht="15.6" customHeight="1">
      <c r="A27" s="7" t="s">
        <v>22</v>
      </c>
      <c r="B27" s="8" t="s">
        <v>23</v>
      </c>
      <c r="C27" s="9">
        <v>526350</v>
      </c>
      <c r="D27" s="9">
        <v>324589</v>
      </c>
      <c r="E27" s="9">
        <f t="shared" si="0"/>
        <v>-201761</v>
      </c>
      <c r="F27" s="14">
        <f t="shared" si="1"/>
        <v>61.667901586396887</v>
      </c>
      <c r="G27" s="9">
        <v>324573.26999999996</v>
      </c>
      <c r="H27" s="9">
        <v>0</v>
      </c>
      <c r="I27" s="9">
        <f t="shared" si="2"/>
        <v>15.730000000039581</v>
      </c>
      <c r="J27" s="14">
        <f t="shared" si="3"/>
        <v>99.995153871511349</v>
      </c>
    </row>
    <row r="28" spans="1:10">
      <c r="A28" s="4" t="s">
        <v>24</v>
      </c>
      <c r="B28" s="5" t="s">
        <v>25</v>
      </c>
      <c r="C28" s="10">
        <v>477300</v>
      </c>
      <c r="D28" s="10">
        <v>297940</v>
      </c>
      <c r="E28" s="11">
        <f t="shared" si="0"/>
        <v>-179360</v>
      </c>
      <c r="F28" s="17">
        <f t="shared" si="1"/>
        <v>62.421956840561485</v>
      </c>
      <c r="G28" s="12">
        <v>297940</v>
      </c>
      <c r="H28" s="12">
        <v>0</v>
      </c>
      <c r="I28" s="11">
        <f t="shared" si="2"/>
        <v>0</v>
      </c>
      <c r="J28" s="15">
        <f t="shared" si="3"/>
        <v>100</v>
      </c>
    </row>
    <row r="29" spans="1:10" ht="18" customHeight="1">
      <c r="A29" s="4" t="s">
        <v>26</v>
      </c>
      <c r="B29" s="5" t="s">
        <v>27</v>
      </c>
      <c r="C29" s="10">
        <v>3250</v>
      </c>
      <c r="D29" s="10">
        <v>3250</v>
      </c>
      <c r="E29" s="11">
        <f t="shared" si="0"/>
        <v>0</v>
      </c>
      <c r="F29" s="17">
        <f t="shared" si="1"/>
        <v>100</v>
      </c>
      <c r="G29" s="12">
        <v>3240.61</v>
      </c>
      <c r="H29" s="12">
        <v>0</v>
      </c>
      <c r="I29" s="11">
        <f t="shared" si="2"/>
        <v>9.3899999999998727</v>
      </c>
      <c r="J29" s="15">
        <f t="shared" si="3"/>
        <v>99.711076923076931</v>
      </c>
    </row>
    <row r="30" spans="1:10">
      <c r="A30" s="4" t="s">
        <v>28</v>
      </c>
      <c r="B30" s="5" t="s">
        <v>29</v>
      </c>
      <c r="C30" s="10">
        <v>45800</v>
      </c>
      <c r="D30" s="10">
        <v>23399</v>
      </c>
      <c r="E30" s="11">
        <f t="shared" si="0"/>
        <v>-22401</v>
      </c>
      <c r="F30" s="17">
        <f t="shared" si="1"/>
        <v>51.089519650655021</v>
      </c>
      <c r="G30" s="12">
        <v>23392.66</v>
      </c>
      <c r="H30" s="12">
        <v>0</v>
      </c>
      <c r="I30" s="11">
        <f t="shared" si="2"/>
        <v>6.3400000000001455</v>
      </c>
      <c r="J30" s="15">
        <f t="shared" si="3"/>
        <v>99.972904824992526</v>
      </c>
    </row>
    <row r="31" spans="1:10" ht="17.399999999999999" customHeight="1">
      <c r="A31" s="4" t="s">
        <v>36</v>
      </c>
      <c r="B31" s="5" t="s">
        <v>37</v>
      </c>
      <c r="C31" s="10">
        <v>0</v>
      </c>
      <c r="D31" s="10">
        <v>237</v>
      </c>
      <c r="E31" s="11">
        <f t="shared" si="0"/>
        <v>237</v>
      </c>
      <c r="F31" s="17">
        <v>100</v>
      </c>
      <c r="G31" s="12">
        <v>236.3</v>
      </c>
      <c r="H31" s="12">
        <v>0</v>
      </c>
      <c r="I31" s="11">
        <f t="shared" si="2"/>
        <v>0.69999999999998863</v>
      </c>
      <c r="J31" s="15">
        <f t="shared" si="3"/>
        <v>99.704641350210977</v>
      </c>
    </row>
    <row r="32" spans="1:10">
      <c r="A32" s="7" t="s">
        <v>38</v>
      </c>
      <c r="B32" s="8" t="s">
        <v>39</v>
      </c>
      <c r="C32" s="9">
        <v>1522000</v>
      </c>
      <c r="D32" s="9">
        <v>1730610</v>
      </c>
      <c r="E32" s="9">
        <f t="shared" si="0"/>
        <v>208610</v>
      </c>
      <c r="F32" s="14">
        <f t="shared" si="1"/>
        <v>113.70630749014454</v>
      </c>
      <c r="G32" s="9">
        <v>1710554.7899999998</v>
      </c>
      <c r="H32" s="9">
        <v>0</v>
      </c>
      <c r="I32" s="9">
        <f t="shared" si="2"/>
        <v>20055.210000000196</v>
      </c>
      <c r="J32" s="14">
        <f t="shared" si="3"/>
        <v>98.841147918941857</v>
      </c>
    </row>
    <row r="33" spans="1:10" ht="18" customHeight="1">
      <c r="A33" s="7" t="s">
        <v>10</v>
      </c>
      <c r="B33" s="8" t="s">
        <v>11</v>
      </c>
      <c r="C33" s="9">
        <v>1129700</v>
      </c>
      <c r="D33" s="9">
        <v>1303200</v>
      </c>
      <c r="E33" s="9">
        <f t="shared" si="0"/>
        <v>173500</v>
      </c>
      <c r="F33" s="14">
        <f t="shared" si="1"/>
        <v>115.35805966185713</v>
      </c>
      <c r="G33" s="9">
        <v>1283219.7999999998</v>
      </c>
      <c r="H33" s="9">
        <v>0</v>
      </c>
      <c r="I33" s="9">
        <f t="shared" si="2"/>
        <v>19980.200000000186</v>
      </c>
      <c r="J33" s="14">
        <f t="shared" si="3"/>
        <v>98.466835481890712</v>
      </c>
    </row>
    <row r="34" spans="1:10">
      <c r="A34" s="4" t="s">
        <v>12</v>
      </c>
      <c r="B34" s="5" t="s">
        <v>13</v>
      </c>
      <c r="C34" s="10">
        <v>926000</v>
      </c>
      <c r="D34" s="10">
        <v>1073650</v>
      </c>
      <c r="E34" s="11">
        <f t="shared" si="0"/>
        <v>147650</v>
      </c>
      <c r="F34" s="17">
        <f t="shared" si="1"/>
        <v>115.94492440604751</v>
      </c>
      <c r="G34" s="12">
        <v>1057664.6599999999</v>
      </c>
      <c r="H34" s="12">
        <v>0</v>
      </c>
      <c r="I34" s="11">
        <f t="shared" si="2"/>
        <v>15985.340000000084</v>
      </c>
      <c r="J34" s="15">
        <f t="shared" si="3"/>
        <v>98.511121873981267</v>
      </c>
    </row>
    <row r="35" spans="1:10">
      <c r="A35" s="4" t="s">
        <v>14</v>
      </c>
      <c r="B35" s="5" t="s">
        <v>15</v>
      </c>
      <c r="C35" s="10">
        <v>203700</v>
      </c>
      <c r="D35" s="10">
        <v>229550</v>
      </c>
      <c r="E35" s="11">
        <f t="shared" si="0"/>
        <v>25850</v>
      </c>
      <c r="F35" s="17">
        <f t="shared" si="1"/>
        <v>112.69023073146785</v>
      </c>
      <c r="G35" s="12">
        <v>225555.14</v>
      </c>
      <c r="H35" s="12">
        <v>0</v>
      </c>
      <c r="I35" s="11">
        <f t="shared" si="2"/>
        <v>3994.859999999986</v>
      </c>
      <c r="J35" s="15">
        <f t="shared" si="3"/>
        <v>98.259699411892839</v>
      </c>
    </row>
    <row r="36" spans="1:10" ht="15.6" customHeight="1">
      <c r="A36" s="4" t="s">
        <v>16</v>
      </c>
      <c r="B36" s="5" t="s">
        <v>17</v>
      </c>
      <c r="C36" s="10">
        <v>0</v>
      </c>
      <c r="D36" s="10">
        <v>96307</v>
      </c>
      <c r="E36" s="11">
        <f t="shared" si="0"/>
        <v>96307</v>
      </c>
      <c r="F36" s="17">
        <v>100</v>
      </c>
      <c r="G36" s="12">
        <v>96306.75</v>
      </c>
      <c r="H36" s="12">
        <v>0</v>
      </c>
      <c r="I36" s="11">
        <f t="shared" si="2"/>
        <v>0.25</v>
      </c>
      <c r="J36" s="15">
        <f t="shared" si="3"/>
        <v>99.999740413469425</v>
      </c>
    </row>
    <row r="37" spans="1:10">
      <c r="A37" s="4" t="s">
        <v>18</v>
      </c>
      <c r="B37" s="5" t="s">
        <v>19</v>
      </c>
      <c r="C37" s="10">
        <v>51300</v>
      </c>
      <c r="D37" s="10">
        <v>126238</v>
      </c>
      <c r="E37" s="11">
        <f t="shared" si="0"/>
        <v>74938</v>
      </c>
      <c r="F37" s="17">
        <f t="shared" si="1"/>
        <v>246.07797270955166</v>
      </c>
      <c r="G37" s="12">
        <v>126231.5</v>
      </c>
      <c r="H37" s="12">
        <v>0</v>
      </c>
      <c r="I37" s="11">
        <f t="shared" si="2"/>
        <v>6.5</v>
      </c>
      <c r="J37" s="15">
        <f t="shared" si="3"/>
        <v>99.994850995738204</v>
      </c>
    </row>
    <row r="38" spans="1:10" ht="16.8" customHeight="1">
      <c r="A38" s="7" t="s">
        <v>22</v>
      </c>
      <c r="B38" s="8" t="s">
        <v>23</v>
      </c>
      <c r="C38" s="9">
        <v>341000</v>
      </c>
      <c r="D38" s="9">
        <v>204865</v>
      </c>
      <c r="E38" s="9">
        <f t="shared" si="0"/>
        <v>-136135</v>
      </c>
      <c r="F38" s="14">
        <f t="shared" si="1"/>
        <v>60.077712609970682</v>
      </c>
      <c r="G38" s="9">
        <v>204796.74</v>
      </c>
      <c r="H38" s="9">
        <v>0</v>
      </c>
      <c r="I38" s="9">
        <f t="shared" si="2"/>
        <v>68.260000000009313</v>
      </c>
      <c r="J38" s="14">
        <f t="shared" si="3"/>
        <v>99.966680496912602</v>
      </c>
    </row>
    <row r="39" spans="1:10">
      <c r="A39" s="4" t="s">
        <v>24</v>
      </c>
      <c r="B39" s="5" t="s">
        <v>25</v>
      </c>
      <c r="C39" s="10">
        <v>325700</v>
      </c>
      <c r="D39" s="10">
        <v>183715</v>
      </c>
      <c r="E39" s="11">
        <f t="shared" si="0"/>
        <v>-141985</v>
      </c>
      <c r="F39" s="17">
        <f t="shared" si="1"/>
        <v>56.406202026404664</v>
      </c>
      <c r="G39" s="12">
        <v>183711.48</v>
      </c>
      <c r="H39" s="12">
        <v>0</v>
      </c>
      <c r="I39" s="11">
        <f t="shared" si="2"/>
        <v>3.5199999999895226</v>
      </c>
      <c r="J39" s="15">
        <f t="shared" si="3"/>
        <v>99.998083988786988</v>
      </c>
    </row>
    <row r="40" spans="1:10" ht="16.8" customHeight="1">
      <c r="A40" s="4" t="s">
        <v>26</v>
      </c>
      <c r="B40" s="5" t="s">
        <v>27</v>
      </c>
      <c r="C40" s="10">
        <v>600</v>
      </c>
      <c r="D40" s="10">
        <v>1050</v>
      </c>
      <c r="E40" s="11">
        <f t="shared" si="0"/>
        <v>450</v>
      </c>
      <c r="F40" s="17">
        <f t="shared" si="1"/>
        <v>175</v>
      </c>
      <c r="G40" s="12">
        <v>1049.93</v>
      </c>
      <c r="H40" s="12">
        <v>0</v>
      </c>
      <c r="I40" s="11">
        <f t="shared" si="2"/>
        <v>6.9999999999936335E-2</v>
      </c>
      <c r="J40" s="15">
        <f t="shared" si="3"/>
        <v>99.993333333333339</v>
      </c>
    </row>
    <row r="41" spans="1:10">
      <c r="A41" s="4" t="s">
        <v>28</v>
      </c>
      <c r="B41" s="5" t="s">
        <v>29</v>
      </c>
      <c r="C41" s="10">
        <v>14700</v>
      </c>
      <c r="D41" s="10">
        <v>20100</v>
      </c>
      <c r="E41" s="11">
        <f t="shared" si="0"/>
        <v>5400</v>
      </c>
      <c r="F41" s="17">
        <f t="shared" si="1"/>
        <v>136.73469387755102</v>
      </c>
      <c r="G41" s="12">
        <v>20035.330000000002</v>
      </c>
      <c r="H41" s="12">
        <v>0</v>
      </c>
      <c r="I41" s="11">
        <f t="shared" si="2"/>
        <v>64.669999999998254</v>
      </c>
      <c r="J41" s="15">
        <f t="shared" si="3"/>
        <v>99.678258706467673</v>
      </c>
    </row>
    <row r="42" spans="1:10" ht="16.2" customHeight="1">
      <c r="A42" s="7" t="s">
        <v>40</v>
      </c>
      <c r="B42" s="8" t="s">
        <v>41</v>
      </c>
      <c r="C42" s="9">
        <v>1289730</v>
      </c>
      <c r="D42" s="9">
        <v>1363762</v>
      </c>
      <c r="E42" s="9">
        <f t="shared" si="0"/>
        <v>74032</v>
      </c>
      <c r="F42" s="14">
        <f t="shared" si="1"/>
        <v>105.74011614834113</v>
      </c>
      <c r="G42" s="9">
        <v>1343100.78</v>
      </c>
      <c r="H42" s="9">
        <v>0</v>
      </c>
      <c r="I42" s="9">
        <f t="shared" si="2"/>
        <v>20661.219999999972</v>
      </c>
      <c r="J42" s="14">
        <f t="shared" si="3"/>
        <v>98.48498345019145</v>
      </c>
    </row>
    <row r="43" spans="1:10" ht="16.8" customHeight="1">
      <c r="A43" s="7" t="s">
        <v>10</v>
      </c>
      <c r="B43" s="8" t="s">
        <v>11</v>
      </c>
      <c r="C43" s="9">
        <v>910100</v>
      </c>
      <c r="D43" s="9">
        <v>1033352</v>
      </c>
      <c r="E43" s="9">
        <f t="shared" si="0"/>
        <v>123252</v>
      </c>
      <c r="F43" s="14">
        <f t="shared" si="1"/>
        <v>113.54268761674543</v>
      </c>
      <c r="G43" s="9">
        <v>1017729.29</v>
      </c>
      <c r="H43" s="9">
        <v>0</v>
      </c>
      <c r="I43" s="9">
        <f t="shared" si="2"/>
        <v>15622.709999999963</v>
      </c>
      <c r="J43" s="14">
        <f t="shared" si="3"/>
        <v>98.48815214950956</v>
      </c>
    </row>
    <row r="44" spans="1:10">
      <c r="A44" s="4" t="s">
        <v>12</v>
      </c>
      <c r="B44" s="5" t="s">
        <v>13</v>
      </c>
      <c r="C44" s="10">
        <v>746000</v>
      </c>
      <c r="D44" s="10">
        <v>842843</v>
      </c>
      <c r="E44" s="11">
        <f t="shared" si="0"/>
        <v>96843</v>
      </c>
      <c r="F44" s="17">
        <f t="shared" si="1"/>
        <v>112.98163538873996</v>
      </c>
      <c r="G44" s="12">
        <v>830548.64</v>
      </c>
      <c r="H44" s="12">
        <v>0</v>
      </c>
      <c r="I44" s="11">
        <f t="shared" si="2"/>
        <v>12294.359999999986</v>
      </c>
      <c r="J44" s="15">
        <f t="shared" si="3"/>
        <v>98.541322642532478</v>
      </c>
    </row>
    <row r="45" spans="1:10">
      <c r="A45" s="4" t="s">
        <v>14</v>
      </c>
      <c r="B45" s="5" t="s">
        <v>15</v>
      </c>
      <c r="C45" s="10">
        <v>164100</v>
      </c>
      <c r="D45" s="10">
        <v>190509</v>
      </c>
      <c r="E45" s="11">
        <f t="shared" si="0"/>
        <v>26409</v>
      </c>
      <c r="F45" s="17">
        <f t="shared" si="1"/>
        <v>116.09323583180988</v>
      </c>
      <c r="G45" s="12">
        <v>187180.65</v>
      </c>
      <c r="H45" s="12">
        <v>0</v>
      </c>
      <c r="I45" s="11">
        <f t="shared" si="2"/>
        <v>3328.3500000000058</v>
      </c>
      <c r="J45" s="15">
        <f t="shared" si="3"/>
        <v>98.25291718501488</v>
      </c>
    </row>
    <row r="46" spans="1:10" ht="15" customHeight="1">
      <c r="A46" s="4" t="s">
        <v>16</v>
      </c>
      <c r="B46" s="5" t="s">
        <v>17</v>
      </c>
      <c r="C46" s="10">
        <v>0</v>
      </c>
      <c r="D46" s="10">
        <v>59700</v>
      </c>
      <c r="E46" s="11">
        <f t="shared" si="0"/>
        <v>59700</v>
      </c>
      <c r="F46" s="17">
        <v>100</v>
      </c>
      <c r="G46" s="12">
        <v>59688.24</v>
      </c>
      <c r="H46" s="12">
        <v>0</v>
      </c>
      <c r="I46" s="11">
        <f t="shared" si="2"/>
        <v>11.760000000002037</v>
      </c>
      <c r="J46" s="15">
        <f t="shared" si="3"/>
        <v>99.980301507537689</v>
      </c>
    </row>
    <row r="47" spans="1:10">
      <c r="A47" s="4" t="s">
        <v>18</v>
      </c>
      <c r="B47" s="5" t="s">
        <v>19</v>
      </c>
      <c r="C47" s="10">
        <v>3600</v>
      </c>
      <c r="D47" s="10">
        <v>35705</v>
      </c>
      <c r="E47" s="11">
        <f t="shared" si="0"/>
        <v>32105</v>
      </c>
      <c r="F47" s="17">
        <f t="shared" si="1"/>
        <v>991.80555555555566</v>
      </c>
      <c r="G47" s="12">
        <v>35417.14</v>
      </c>
      <c r="H47" s="12">
        <v>0</v>
      </c>
      <c r="I47" s="11">
        <f t="shared" si="2"/>
        <v>287.86000000000058</v>
      </c>
      <c r="J47" s="15">
        <f t="shared" si="3"/>
        <v>99.193782383419688</v>
      </c>
    </row>
    <row r="48" spans="1:10" ht="18" customHeight="1">
      <c r="A48" s="7" t="s">
        <v>22</v>
      </c>
      <c r="B48" s="8" t="s">
        <v>23</v>
      </c>
      <c r="C48" s="9">
        <v>376030</v>
      </c>
      <c r="D48" s="9">
        <v>235005</v>
      </c>
      <c r="E48" s="9">
        <f t="shared" si="0"/>
        <v>-141025</v>
      </c>
      <c r="F48" s="14">
        <f t="shared" si="1"/>
        <v>62.496343376858235</v>
      </c>
      <c r="G48" s="9">
        <v>230266.11000000002</v>
      </c>
      <c r="H48" s="9">
        <v>0</v>
      </c>
      <c r="I48" s="9">
        <f t="shared" si="2"/>
        <v>4738.8899999999849</v>
      </c>
      <c r="J48" s="14">
        <f t="shared" si="3"/>
        <v>97.983493968213452</v>
      </c>
    </row>
    <row r="49" spans="1:10">
      <c r="A49" s="4" t="s">
        <v>24</v>
      </c>
      <c r="B49" s="5" t="s">
        <v>25</v>
      </c>
      <c r="C49" s="10">
        <v>358500</v>
      </c>
      <c r="D49" s="10">
        <v>217475</v>
      </c>
      <c r="E49" s="11">
        <f t="shared" si="0"/>
        <v>-141025</v>
      </c>
      <c r="F49" s="17">
        <f t="shared" si="1"/>
        <v>60.662482566248258</v>
      </c>
      <c r="G49" s="12">
        <v>216274.76</v>
      </c>
      <c r="H49" s="12">
        <v>0</v>
      </c>
      <c r="I49" s="11">
        <f t="shared" si="2"/>
        <v>1200.2399999999907</v>
      </c>
      <c r="J49" s="15">
        <f t="shared" si="3"/>
        <v>99.448102080698931</v>
      </c>
    </row>
    <row r="50" spans="1:10" ht="16.8" customHeight="1">
      <c r="A50" s="4" t="s">
        <v>26</v>
      </c>
      <c r="B50" s="5" t="s">
        <v>27</v>
      </c>
      <c r="C50" s="10">
        <v>5430</v>
      </c>
      <c r="D50" s="10">
        <v>5430</v>
      </c>
      <c r="E50" s="11">
        <f t="shared" si="0"/>
        <v>0</v>
      </c>
      <c r="F50" s="17">
        <f t="shared" si="1"/>
        <v>100</v>
      </c>
      <c r="G50" s="12">
        <v>4132.4799999999996</v>
      </c>
      <c r="H50" s="12">
        <v>0</v>
      </c>
      <c r="I50" s="11">
        <f t="shared" si="2"/>
        <v>1297.5200000000004</v>
      </c>
      <c r="J50" s="15">
        <f t="shared" si="3"/>
        <v>76.104604051565374</v>
      </c>
    </row>
    <row r="51" spans="1:10">
      <c r="A51" s="4" t="s">
        <v>28</v>
      </c>
      <c r="B51" s="5" t="s">
        <v>29</v>
      </c>
      <c r="C51" s="10">
        <v>12100</v>
      </c>
      <c r="D51" s="10">
        <v>12100</v>
      </c>
      <c r="E51" s="11">
        <f t="shared" si="0"/>
        <v>0</v>
      </c>
      <c r="F51" s="17">
        <f t="shared" si="1"/>
        <v>100</v>
      </c>
      <c r="G51" s="12">
        <v>9858.8700000000008</v>
      </c>
      <c r="H51" s="12">
        <v>0</v>
      </c>
      <c r="I51" s="11">
        <f t="shared" si="2"/>
        <v>2241.1299999999992</v>
      </c>
      <c r="J51" s="15">
        <f t="shared" si="3"/>
        <v>81.478264462809918</v>
      </c>
    </row>
    <row r="52" spans="1:10" ht="27.6">
      <c r="A52" s="7" t="s">
        <v>42</v>
      </c>
      <c r="B52" s="8" t="s">
        <v>43</v>
      </c>
      <c r="C52" s="9">
        <v>8123420</v>
      </c>
      <c r="D52" s="9">
        <v>9736341</v>
      </c>
      <c r="E52" s="9">
        <f t="shared" si="0"/>
        <v>1612921</v>
      </c>
      <c r="F52" s="14">
        <f t="shared" si="1"/>
        <v>119.8551964566648</v>
      </c>
      <c r="G52" s="9">
        <v>9642382.2100000009</v>
      </c>
      <c r="H52" s="9">
        <v>0</v>
      </c>
      <c r="I52" s="9">
        <f t="shared" si="2"/>
        <v>93958.789999999106</v>
      </c>
      <c r="J52" s="14">
        <f t="shared" si="3"/>
        <v>99.03496816719958</v>
      </c>
    </row>
    <row r="53" spans="1:10" ht="16.2" customHeight="1">
      <c r="A53" s="7" t="s">
        <v>10</v>
      </c>
      <c r="B53" s="8" t="s">
        <v>11</v>
      </c>
      <c r="C53" s="9">
        <v>7019970</v>
      </c>
      <c r="D53" s="9">
        <v>8481970</v>
      </c>
      <c r="E53" s="9">
        <f t="shared" si="0"/>
        <v>1462000</v>
      </c>
      <c r="F53" s="14">
        <f t="shared" si="1"/>
        <v>120.82629982749214</v>
      </c>
      <c r="G53" s="9">
        <v>8388861.1600000001</v>
      </c>
      <c r="H53" s="9">
        <v>0</v>
      </c>
      <c r="I53" s="9">
        <f t="shared" si="2"/>
        <v>93108.839999999851</v>
      </c>
      <c r="J53" s="14">
        <f t="shared" si="3"/>
        <v>98.902273410540246</v>
      </c>
    </row>
    <row r="54" spans="1:10">
      <c r="A54" s="4" t="s">
        <v>12</v>
      </c>
      <c r="B54" s="5" t="s">
        <v>13</v>
      </c>
      <c r="C54" s="10">
        <v>5754100</v>
      </c>
      <c r="D54" s="10">
        <v>6957100</v>
      </c>
      <c r="E54" s="11">
        <f t="shared" si="0"/>
        <v>1203000</v>
      </c>
      <c r="F54" s="17">
        <f t="shared" si="1"/>
        <v>120.90683165047531</v>
      </c>
      <c r="G54" s="12">
        <v>6891107.6600000001</v>
      </c>
      <c r="H54" s="12">
        <v>0</v>
      </c>
      <c r="I54" s="11">
        <f t="shared" si="2"/>
        <v>65992.339999999851</v>
      </c>
      <c r="J54" s="15">
        <f t="shared" si="3"/>
        <v>99.051438961636322</v>
      </c>
    </row>
    <row r="55" spans="1:10">
      <c r="A55" s="4" t="s">
        <v>14</v>
      </c>
      <c r="B55" s="5" t="s">
        <v>15</v>
      </c>
      <c r="C55" s="10">
        <v>1265870</v>
      </c>
      <c r="D55" s="10">
        <v>1524870</v>
      </c>
      <c r="E55" s="11">
        <f t="shared" si="0"/>
        <v>259000</v>
      </c>
      <c r="F55" s="17">
        <f t="shared" si="1"/>
        <v>120.46023683316611</v>
      </c>
      <c r="G55" s="12">
        <v>1497753.5</v>
      </c>
      <c r="H55" s="12">
        <v>0</v>
      </c>
      <c r="I55" s="11">
        <f t="shared" si="2"/>
        <v>27116.5</v>
      </c>
      <c r="J55" s="15">
        <f t="shared" si="3"/>
        <v>98.221717261143567</v>
      </c>
    </row>
    <row r="56" spans="1:10" ht="16.2" customHeight="1">
      <c r="A56" s="4" t="s">
        <v>16</v>
      </c>
      <c r="B56" s="5" t="s">
        <v>17</v>
      </c>
      <c r="C56" s="10">
        <v>0</v>
      </c>
      <c r="D56" s="10">
        <v>446763</v>
      </c>
      <c r="E56" s="11">
        <f t="shared" si="0"/>
        <v>446763</v>
      </c>
      <c r="F56" s="17">
        <v>100</v>
      </c>
      <c r="G56" s="12">
        <v>446644.38</v>
      </c>
      <c r="H56" s="12">
        <v>0</v>
      </c>
      <c r="I56" s="11">
        <f t="shared" si="2"/>
        <v>118.61999999999534</v>
      </c>
      <c r="J56" s="15">
        <f t="shared" si="3"/>
        <v>99.973449009877726</v>
      </c>
    </row>
    <row r="57" spans="1:10">
      <c r="A57" s="4" t="s">
        <v>18</v>
      </c>
      <c r="B57" s="5" t="s">
        <v>19</v>
      </c>
      <c r="C57" s="10">
        <v>14400</v>
      </c>
      <c r="D57" s="10">
        <v>62616</v>
      </c>
      <c r="E57" s="11">
        <f t="shared" si="0"/>
        <v>48216</v>
      </c>
      <c r="F57" s="17">
        <f t="shared" si="1"/>
        <v>434.83333333333337</v>
      </c>
      <c r="G57" s="12">
        <v>62605.9</v>
      </c>
      <c r="H57" s="12">
        <v>0</v>
      </c>
      <c r="I57" s="11">
        <f t="shared" si="2"/>
        <v>10.099999999998545</v>
      </c>
      <c r="J57" s="15">
        <f t="shared" si="3"/>
        <v>99.983869937396193</v>
      </c>
    </row>
    <row r="58" spans="1:10" ht="16.2" customHeight="1">
      <c r="A58" s="7" t="s">
        <v>22</v>
      </c>
      <c r="B58" s="8" t="s">
        <v>23</v>
      </c>
      <c r="C58" s="9">
        <v>1089050</v>
      </c>
      <c r="D58" s="9">
        <v>744992</v>
      </c>
      <c r="E58" s="9">
        <f t="shared" si="0"/>
        <v>-344058</v>
      </c>
      <c r="F58" s="14">
        <f t="shared" si="1"/>
        <v>68.407511133556767</v>
      </c>
      <c r="G58" s="9">
        <v>744270.77</v>
      </c>
      <c r="H58" s="9">
        <v>0</v>
      </c>
      <c r="I58" s="9">
        <f t="shared" si="2"/>
        <v>721.22999999998137</v>
      </c>
      <c r="J58" s="14">
        <f t="shared" si="3"/>
        <v>99.903189564451694</v>
      </c>
    </row>
    <row r="59" spans="1:10">
      <c r="A59" s="4" t="s">
        <v>24</v>
      </c>
      <c r="B59" s="5" t="s">
        <v>25</v>
      </c>
      <c r="C59" s="10">
        <v>1057000</v>
      </c>
      <c r="D59" s="10">
        <v>714032</v>
      </c>
      <c r="E59" s="11">
        <f t="shared" si="0"/>
        <v>-342968</v>
      </c>
      <c r="F59" s="17">
        <f t="shared" si="1"/>
        <v>67.5526963103122</v>
      </c>
      <c r="G59" s="12">
        <v>713628.59</v>
      </c>
      <c r="H59" s="12">
        <v>0</v>
      </c>
      <c r="I59" s="11">
        <f t="shared" si="2"/>
        <v>403.4100000000326</v>
      </c>
      <c r="J59" s="15">
        <f t="shared" si="3"/>
        <v>99.943502532099387</v>
      </c>
    </row>
    <row r="60" spans="1:10" ht="27.6">
      <c r="A60" s="4" t="s">
        <v>26</v>
      </c>
      <c r="B60" s="5" t="s">
        <v>27</v>
      </c>
      <c r="C60" s="10">
        <v>8500</v>
      </c>
      <c r="D60" s="10">
        <v>10000</v>
      </c>
      <c r="E60" s="11">
        <f t="shared" si="0"/>
        <v>1500</v>
      </c>
      <c r="F60" s="17">
        <f t="shared" si="1"/>
        <v>117.64705882352942</v>
      </c>
      <c r="G60" s="12">
        <v>9956.7800000000007</v>
      </c>
      <c r="H60" s="12">
        <v>0</v>
      </c>
      <c r="I60" s="11">
        <f t="shared" si="2"/>
        <v>43.219999999999345</v>
      </c>
      <c r="J60" s="15">
        <f t="shared" si="3"/>
        <v>99.567800000000005</v>
      </c>
    </row>
    <row r="61" spans="1:10">
      <c r="A61" s="4" t="s">
        <v>28</v>
      </c>
      <c r="B61" s="5" t="s">
        <v>29</v>
      </c>
      <c r="C61" s="10">
        <v>23550</v>
      </c>
      <c r="D61" s="10">
        <v>20960</v>
      </c>
      <c r="E61" s="11">
        <f t="shared" si="0"/>
        <v>-2590</v>
      </c>
      <c r="F61" s="17">
        <f t="shared" si="1"/>
        <v>89.002123142250539</v>
      </c>
      <c r="G61" s="12">
        <v>20685.400000000001</v>
      </c>
      <c r="H61" s="12">
        <v>0</v>
      </c>
      <c r="I61" s="11">
        <f t="shared" si="2"/>
        <v>274.59999999999854</v>
      </c>
      <c r="J61" s="15">
        <f t="shared" si="3"/>
        <v>98.689885496183223</v>
      </c>
    </row>
    <row r="62" spans="1:10">
      <c r="A62" s="7" t="s">
        <v>44</v>
      </c>
      <c r="B62" s="8" t="s">
        <v>52</v>
      </c>
      <c r="C62" s="9">
        <v>419800</v>
      </c>
      <c r="D62" s="9">
        <v>509800</v>
      </c>
      <c r="E62" s="9">
        <f t="shared" si="0"/>
        <v>90000</v>
      </c>
      <c r="F62" s="14">
        <f t="shared" si="1"/>
        <v>121.43878037160553</v>
      </c>
      <c r="G62" s="9">
        <v>506932.16000000003</v>
      </c>
      <c r="H62" s="9">
        <v>0</v>
      </c>
      <c r="I62" s="9">
        <f t="shared" si="2"/>
        <v>2867.8399999999674</v>
      </c>
      <c r="J62" s="14">
        <f t="shared" si="3"/>
        <v>99.437457826598674</v>
      </c>
    </row>
    <row r="63" spans="1:10" ht="16.8" customHeight="1">
      <c r="A63" s="7" t="s">
        <v>10</v>
      </c>
      <c r="B63" s="8" t="s">
        <v>53</v>
      </c>
      <c r="C63" s="9">
        <v>358700</v>
      </c>
      <c r="D63" s="9">
        <v>388700</v>
      </c>
      <c r="E63" s="9">
        <f t="shared" si="0"/>
        <v>30000</v>
      </c>
      <c r="F63" s="14">
        <f t="shared" si="1"/>
        <v>108.3635349874547</v>
      </c>
      <c r="G63" s="9">
        <v>386073.41000000003</v>
      </c>
      <c r="H63" s="9">
        <v>0</v>
      </c>
      <c r="I63" s="9">
        <f t="shared" si="2"/>
        <v>2626.5899999999674</v>
      </c>
      <c r="J63" s="14">
        <f t="shared" si="3"/>
        <v>99.32426292770775</v>
      </c>
    </row>
    <row r="64" spans="1:10">
      <c r="A64" s="4" t="s">
        <v>12</v>
      </c>
      <c r="B64" s="5" t="s">
        <v>13</v>
      </c>
      <c r="C64" s="10">
        <v>294000</v>
      </c>
      <c r="D64" s="10">
        <v>318590</v>
      </c>
      <c r="E64" s="11">
        <f t="shared" si="0"/>
        <v>24590</v>
      </c>
      <c r="F64" s="17">
        <f t="shared" si="1"/>
        <v>108.3639455782313</v>
      </c>
      <c r="G64" s="12">
        <v>316453.63</v>
      </c>
      <c r="H64" s="12">
        <v>0</v>
      </c>
      <c r="I64" s="11">
        <f t="shared" si="2"/>
        <v>2136.3699999999953</v>
      </c>
      <c r="J64" s="15">
        <f t="shared" si="3"/>
        <v>99.329429674503274</v>
      </c>
    </row>
    <row r="65" spans="1:10">
      <c r="A65" s="4" t="s">
        <v>14</v>
      </c>
      <c r="B65" s="5" t="s">
        <v>15</v>
      </c>
      <c r="C65" s="10">
        <v>64700</v>
      </c>
      <c r="D65" s="10">
        <v>70110</v>
      </c>
      <c r="E65" s="11">
        <f t="shared" si="0"/>
        <v>5410</v>
      </c>
      <c r="F65" s="17">
        <f t="shared" si="1"/>
        <v>108.36166924265842</v>
      </c>
      <c r="G65" s="12">
        <v>69619.78</v>
      </c>
      <c r="H65" s="12">
        <v>0</v>
      </c>
      <c r="I65" s="11">
        <f t="shared" si="2"/>
        <v>490.22000000000116</v>
      </c>
      <c r="J65" s="15">
        <f t="shared" si="3"/>
        <v>99.300784481529021</v>
      </c>
    </row>
    <row r="66" spans="1:10" ht="15.6" customHeight="1">
      <c r="A66" s="4" t="s">
        <v>16</v>
      </c>
      <c r="B66" s="5" t="s">
        <v>17</v>
      </c>
      <c r="C66" s="10">
        <v>15000</v>
      </c>
      <c r="D66" s="10">
        <v>25297</v>
      </c>
      <c r="E66" s="11">
        <f t="shared" si="0"/>
        <v>10297</v>
      </c>
      <c r="F66" s="17">
        <f t="shared" si="1"/>
        <v>168.64666666666665</v>
      </c>
      <c r="G66" s="12">
        <v>25296.98</v>
      </c>
      <c r="H66" s="12">
        <v>0</v>
      </c>
      <c r="I66" s="11">
        <f t="shared" si="2"/>
        <v>2.0000000000436557E-2</v>
      </c>
      <c r="J66" s="15">
        <f t="shared" si="3"/>
        <v>99.999920939241804</v>
      </c>
    </row>
    <row r="67" spans="1:10">
      <c r="A67" s="4" t="s">
        <v>18</v>
      </c>
      <c r="B67" s="5" t="s">
        <v>19</v>
      </c>
      <c r="C67" s="10">
        <v>15600</v>
      </c>
      <c r="D67" s="10">
        <v>76168</v>
      </c>
      <c r="E67" s="11">
        <f t="shared" si="0"/>
        <v>60568</v>
      </c>
      <c r="F67" s="17">
        <f t="shared" si="1"/>
        <v>488.25641025641022</v>
      </c>
      <c r="G67" s="12">
        <v>75928.42</v>
      </c>
      <c r="H67" s="12">
        <v>0</v>
      </c>
      <c r="I67" s="11">
        <f t="shared" si="2"/>
        <v>239.58000000000175</v>
      </c>
      <c r="J67" s="15">
        <f t="shared" si="3"/>
        <v>99.685458460245769</v>
      </c>
    </row>
    <row r="68" spans="1:10">
      <c r="A68" s="4" t="s">
        <v>20</v>
      </c>
      <c r="B68" s="5" t="s">
        <v>21</v>
      </c>
      <c r="C68" s="10">
        <v>1000</v>
      </c>
      <c r="D68" s="10">
        <v>0</v>
      </c>
      <c r="E68" s="11">
        <f t="shared" si="0"/>
        <v>-1000</v>
      </c>
      <c r="F68" s="17">
        <f t="shared" si="1"/>
        <v>0</v>
      </c>
      <c r="G68" s="12">
        <v>0</v>
      </c>
      <c r="H68" s="12">
        <v>0</v>
      </c>
      <c r="I68" s="11">
        <f t="shared" si="2"/>
        <v>0</v>
      </c>
      <c r="J68" s="15" t="s">
        <v>55</v>
      </c>
    </row>
    <row r="69" spans="1:10" ht="15" customHeight="1">
      <c r="A69" s="7" t="s">
        <v>22</v>
      </c>
      <c r="B69" s="8" t="s">
        <v>23</v>
      </c>
      <c r="C69" s="9">
        <v>27500</v>
      </c>
      <c r="D69" s="9">
        <v>19500</v>
      </c>
      <c r="E69" s="9">
        <f t="shared" si="0"/>
        <v>-8000</v>
      </c>
      <c r="F69" s="14">
        <f t="shared" si="1"/>
        <v>70.909090909090907</v>
      </c>
      <c r="G69" s="9">
        <v>19498.46</v>
      </c>
      <c r="H69" s="9">
        <v>0</v>
      </c>
      <c r="I69" s="9">
        <f t="shared" si="2"/>
        <v>1.5400000000008731</v>
      </c>
      <c r="J69" s="14">
        <f t="shared" si="3"/>
        <v>99.992102564102552</v>
      </c>
    </row>
    <row r="70" spans="1:10">
      <c r="A70" s="4" t="s">
        <v>24</v>
      </c>
      <c r="B70" s="5" t="s">
        <v>25</v>
      </c>
      <c r="C70" s="10">
        <v>22500</v>
      </c>
      <c r="D70" s="10">
        <v>14500</v>
      </c>
      <c r="E70" s="11">
        <f t="shared" si="0"/>
        <v>-8000</v>
      </c>
      <c r="F70" s="17">
        <f t="shared" si="1"/>
        <v>64.444444444444443</v>
      </c>
      <c r="G70" s="12">
        <v>14500</v>
      </c>
      <c r="H70" s="12">
        <v>0</v>
      </c>
      <c r="I70" s="11">
        <f t="shared" si="2"/>
        <v>0</v>
      </c>
      <c r="J70" s="15">
        <f t="shared" si="3"/>
        <v>100</v>
      </c>
    </row>
    <row r="71" spans="1:10">
      <c r="A71" s="4" t="s">
        <v>28</v>
      </c>
      <c r="B71" s="5" t="s">
        <v>29</v>
      </c>
      <c r="C71" s="10">
        <v>5000</v>
      </c>
      <c r="D71" s="10">
        <v>5000</v>
      </c>
      <c r="E71" s="11">
        <f t="shared" ref="E71:E86" si="4">D71-C71</f>
        <v>0</v>
      </c>
      <c r="F71" s="17">
        <f t="shared" ref="F71:F85" si="5">D71/C71*100</f>
        <v>100</v>
      </c>
      <c r="G71" s="12">
        <v>4998.46</v>
      </c>
      <c r="H71" s="12">
        <v>0</v>
      </c>
      <c r="I71" s="11">
        <f t="shared" ref="I71:I86" si="6">D71-G71</f>
        <v>1.5399999999999636</v>
      </c>
      <c r="J71" s="15">
        <f t="shared" ref="J71:J86" si="7">G71/D71*100</f>
        <v>99.969200000000001</v>
      </c>
    </row>
    <row r="72" spans="1:10" ht="18.600000000000001" customHeight="1">
      <c r="A72" s="4" t="s">
        <v>36</v>
      </c>
      <c r="B72" s="5" t="s">
        <v>37</v>
      </c>
      <c r="C72" s="10">
        <v>2000</v>
      </c>
      <c r="D72" s="10">
        <v>0</v>
      </c>
      <c r="E72" s="11">
        <f t="shared" si="4"/>
        <v>-2000</v>
      </c>
      <c r="F72" s="17">
        <f t="shared" si="5"/>
        <v>0</v>
      </c>
      <c r="G72" s="12">
        <v>0</v>
      </c>
      <c r="H72" s="12">
        <v>0</v>
      </c>
      <c r="I72" s="11">
        <f t="shared" si="6"/>
        <v>0</v>
      </c>
      <c r="J72" s="15" t="s">
        <v>55</v>
      </c>
    </row>
    <row r="73" spans="1:10">
      <c r="A73" s="4" t="s">
        <v>30</v>
      </c>
      <c r="B73" s="5" t="s">
        <v>31</v>
      </c>
      <c r="C73" s="10">
        <v>0</v>
      </c>
      <c r="D73" s="10">
        <v>135</v>
      </c>
      <c r="E73" s="11">
        <f t="shared" si="4"/>
        <v>135</v>
      </c>
      <c r="F73" s="17">
        <v>100</v>
      </c>
      <c r="G73" s="12">
        <v>134.88999999999999</v>
      </c>
      <c r="H73" s="12">
        <v>0</v>
      </c>
      <c r="I73" s="11">
        <f t="shared" si="6"/>
        <v>0.11000000000001364</v>
      </c>
      <c r="J73" s="15">
        <f t="shared" si="7"/>
        <v>99.918518518518511</v>
      </c>
    </row>
    <row r="74" spans="1:10">
      <c r="A74" s="7" t="s">
        <v>45</v>
      </c>
      <c r="B74" s="8" t="s">
        <v>54</v>
      </c>
      <c r="C74" s="9">
        <f>C75+C78+C79+C80+C81+C85+C86</f>
        <v>14634338</v>
      </c>
      <c r="D74" s="9">
        <f t="shared" ref="D74:H74" si="8">D75+D78+D79+D80+D81+D85+D86</f>
        <v>17833107</v>
      </c>
      <c r="E74" s="9">
        <f t="shared" si="4"/>
        <v>3198769</v>
      </c>
      <c r="F74" s="14">
        <f t="shared" si="5"/>
        <v>121.857968566805</v>
      </c>
      <c r="G74" s="9">
        <f t="shared" si="8"/>
        <v>17648294.680000003</v>
      </c>
      <c r="H74" s="9">
        <f t="shared" si="8"/>
        <v>0</v>
      </c>
      <c r="I74" s="9">
        <f t="shared" si="6"/>
        <v>184812.31999999657</v>
      </c>
      <c r="J74" s="14">
        <f t="shared" si="7"/>
        <v>98.96365608079401</v>
      </c>
    </row>
    <row r="75" spans="1:10" ht="15.6" customHeight="1">
      <c r="A75" s="7" t="s">
        <v>10</v>
      </c>
      <c r="B75" s="8" t="s">
        <v>11</v>
      </c>
      <c r="C75" s="9">
        <f>C76+C77</f>
        <v>11787670</v>
      </c>
      <c r="D75" s="9">
        <f t="shared" ref="D75:H75" si="9">D76+D77</f>
        <v>14348722</v>
      </c>
      <c r="E75" s="9">
        <f t="shared" si="4"/>
        <v>2561052</v>
      </c>
      <c r="F75" s="14">
        <f t="shared" si="5"/>
        <v>121.72653289411733</v>
      </c>
      <c r="G75" s="9">
        <f t="shared" si="9"/>
        <v>14172888.49</v>
      </c>
      <c r="H75" s="9">
        <f t="shared" si="9"/>
        <v>0</v>
      </c>
      <c r="I75" s="9">
        <f t="shared" si="6"/>
        <v>175833.50999999978</v>
      </c>
      <c r="J75" s="14">
        <f t="shared" si="7"/>
        <v>98.77457023698696</v>
      </c>
    </row>
    <row r="76" spans="1:10">
      <c r="A76" s="4" t="s">
        <v>12</v>
      </c>
      <c r="B76" s="5" t="s">
        <v>13</v>
      </c>
      <c r="C76" s="10">
        <f>C8+C23+C34+C44+C54+C64</f>
        <v>9662100</v>
      </c>
      <c r="D76" s="10">
        <f t="shared" ref="D76:H76" si="10">D8+D23+D34+D44+D54+D64</f>
        <v>11764813</v>
      </c>
      <c r="E76" s="11">
        <f t="shared" si="4"/>
        <v>2102713</v>
      </c>
      <c r="F76" s="17">
        <f t="shared" si="5"/>
        <v>121.76248434605314</v>
      </c>
      <c r="G76" s="12">
        <f t="shared" si="10"/>
        <v>11652857.58</v>
      </c>
      <c r="H76" s="12">
        <f t="shared" si="10"/>
        <v>0</v>
      </c>
      <c r="I76" s="11">
        <f t="shared" si="6"/>
        <v>111955.41999999993</v>
      </c>
      <c r="J76" s="15">
        <f t="shared" si="7"/>
        <v>99.048387594430949</v>
      </c>
    </row>
    <row r="77" spans="1:10">
      <c r="A77" s="4" t="s">
        <v>14</v>
      </c>
      <c r="B77" s="5" t="s">
        <v>15</v>
      </c>
      <c r="C77" s="10">
        <f>C9+C24+C35+C45+C55+C65</f>
        <v>2125570</v>
      </c>
      <c r="D77" s="10">
        <f t="shared" ref="D77:H77" si="11">D9+D24+D35+D45+D55+D65</f>
        <v>2583909</v>
      </c>
      <c r="E77" s="11">
        <f t="shared" si="4"/>
        <v>458339</v>
      </c>
      <c r="F77" s="17">
        <f t="shared" si="5"/>
        <v>121.56311013045912</v>
      </c>
      <c r="G77" s="12">
        <f t="shared" si="11"/>
        <v>2520030.9099999997</v>
      </c>
      <c r="H77" s="12">
        <f t="shared" si="11"/>
        <v>0</v>
      </c>
      <c r="I77" s="11">
        <f t="shared" si="6"/>
        <v>63878.090000000317</v>
      </c>
      <c r="J77" s="15">
        <f t="shared" si="7"/>
        <v>97.527850632510649</v>
      </c>
    </row>
    <row r="78" spans="1:10" ht="15" customHeight="1">
      <c r="A78" s="4" t="s">
        <v>16</v>
      </c>
      <c r="B78" s="5" t="s">
        <v>17</v>
      </c>
      <c r="C78" s="10">
        <f>C10+C19+C25+C36+C46+C56+C66</f>
        <v>160000</v>
      </c>
      <c r="D78" s="10">
        <f t="shared" ref="D78:H78" si="12">D10+D19+D25+D36+D46+D56+D66</f>
        <v>1040544</v>
      </c>
      <c r="E78" s="11">
        <f t="shared" si="4"/>
        <v>880544</v>
      </c>
      <c r="F78" s="17">
        <f t="shared" si="5"/>
        <v>650.34</v>
      </c>
      <c r="G78" s="12">
        <f t="shared" si="12"/>
        <v>1039503.61</v>
      </c>
      <c r="H78" s="12">
        <f t="shared" si="12"/>
        <v>0</v>
      </c>
      <c r="I78" s="11">
        <f t="shared" si="6"/>
        <v>1040.390000000014</v>
      </c>
      <c r="J78" s="15">
        <f t="shared" si="7"/>
        <v>99.900014799950796</v>
      </c>
    </row>
    <row r="79" spans="1:10">
      <c r="A79" s="4" t="s">
        <v>18</v>
      </c>
      <c r="B79" s="5" t="s">
        <v>19</v>
      </c>
      <c r="C79" s="10">
        <f>C11+C20+C26+C37+C47+C57+C67</f>
        <v>294438</v>
      </c>
      <c r="D79" s="10">
        <f t="shared" ref="D79:H79" si="13">D11+D20+D26+D37+D47+D57+D67</f>
        <v>891936</v>
      </c>
      <c r="E79" s="11">
        <f t="shared" si="4"/>
        <v>597498</v>
      </c>
      <c r="F79" s="17">
        <f t="shared" si="5"/>
        <v>302.92829050598084</v>
      </c>
      <c r="G79" s="12">
        <f t="shared" si="13"/>
        <v>891368.63000000012</v>
      </c>
      <c r="H79" s="12">
        <f t="shared" si="13"/>
        <v>0</v>
      </c>
      <c r="I79" s="11">
        <f t="shared" si="6"/>
        <v>567.36999999987893</v>
      </c>
      <c r="J79" s="15">
        <f t="shared" si="7"/>
        <v>99.936388933735159</v>
      </c>
    </row>
    <row r="80" spans="1:10">
      <c r="A80" s="4" t="s">
        <v>20</v>
      </c>
      <c r="B80" s="5" t="s">
        <v>21</v>
      </c>
      <c r="C80" s="10">
        <f>C12+C68</f>
        <v>5000</v>
      </c>
      <c r="D80" s="10">
        <f t="shared" ref="D80:H80" si="14">D12+D68</f>
        <v>3102</v>
      </c>
      <c r="E80" s="11">
        <f t="shared" si="4"/>
        <v>-1898</v>
      </c>
      <c r="F80" s="17">
        <f t="shared" si="5"/>
        <v>62.039999999999992</v>
      </c>
      <c r="G80" s="12">
        <f t="shared" si="14"/>
        <v>3097.41</v>
      </c>
      <c r="H80" s="12">
        <f t="shared" si="14"/>
        <v>0</v>
      </c>
      <c r="I80" s="11">
        <f t="shared" si="6"/>
        <v>4.5900000000001455</v>
      </c>
      <c r="J80" s="15">
        <f t="shared" si="7"/>
        <v>99.852030947775631</v>
      </c>
    </row>
    <row r="81" spans="1:10" ht="16.2" customHeight="1">
      <c r="A81" s="7" t="s">
        <v>22</v>
      </c>
      <c r="B81" s="8" t="s">
        <v>23</v>
      </c>
      <c r="C81" s="9">
        <f>C82+C83+C84</f>
        <v>2385230</v>
      </c>
      <c r="D81" s="9">
        <f t="shared" ref="D81:H81" si="15">D82+D83+D84</f>
        <v>1547951</v>
      </c>
      <c r="E81" s="9">
        <f t="shared" si="4"/>
        <v>-837279</v>
      </c>
      <c r="F81" s="14">
        <f t="shared" si="5"/>
        <v>64.897347425615138</v>
      </c>
      <c r="G81" s="9">
        <f t="shared" si="15"/>
        <v>1540585.35</v>
      </c>
      <c r="H81" s="9">
        <f t="shared" si="15"/>
        <v>0</v>
      </c>
      <c r="I81" s="9">
        <f t="shared" si="6"/>
        <v>7365.6499999999069</v>
      </c>
      <c r="J81" s="14">
        <f t="shared" si="7"/>
        <v>99.524167754664077</v>
      </c>
    </row>
    <row r="82" spans="1:10">
      <c r="A82" s="4" t="s">
        <v>24</v>
      </c>
      <c r="B82" s="5" t="s">
        <v>25</v>
      </c>
      <c r="C82" s="10">
        <f>C14+C28+C39+C49+C59+C70</f>
        <v>2259500</v>
      </c>
      <c r="D82" s="10">
        <f t="shared" ref="D82:H82" si="16">D14+D28+D39+D49+D59+D70</f>
        <v>1439862</v>
      </c>
      <c r="E82" s="11">
        <f t="shared" si="4"/>
        <v>-819638</v>
      </c>
      <c r="F82" s="17">
        <f t="shared" si="5"/>
        <v>63.72480637309139</v>
      </c>
      <c r="G82" s="12">
        <f t="shared" si="16"/>
        <v>1438254.83</v>
      </c>
      <c r="H82" s="12">
        <f t="shared" si="16"/>
        <v>0</v>
      </c>
      <c r="I82" s="11">
        <f t="shared" si="6"/>
        <v>1607.1699999999255</v>
      </c>
      <c r="J82" s="15">
        <f t="shared" si="7"/>
        <v>99.88838027533194</v>
      </c>
    </row>
    <row r="83" spans="1:10" ht="16.2" customHeight="1">
      <c r="A83" s="4" t="s">
        <v>26</v>
      </c>
      <c r="B83" s="5" t="s">
        <v>27</v>
      </c>
      <c r="C83" s="10">
        <f>C15+C29+C40+C50+C60</f>
        <v>18040</v>
      </c>
      <c r="D83" s="10">
        <f t="shared" ref="D83:H83" si="17">D15+D29+D40+D50+D60</f>
        <v>19990</v>
      </c>
      <c r="E83" s="11">
        <f t="shared" si="4"/>
        <v>1950</v>
      </c>
      <c r="F83" s="17">
        <f t="shared" si="5"/>
        <v>110.80931263858093</v>
      </c>
      <c r="G83" s="12">
        <f t="shared" si="17"/>
        <v>18639.78</v>
      </c>
      <c r="H83" s="12">
        <f t="shared" si="17"/>
        <v>0</v>
      </c>
      <c r="I83" s="11">
        <f t="shared" si="6"/>
        <v>1350.2200000000012</v>
      </c>
      <c r="J83" s="15">
        <f t="shared" si="7"/>
        <v>93.245522761380684</v>
      </c>
    </row>
    <row r="84" spans="1:10">
      <c r="A84" s="4" t="s">
        <v>28</v>
      </c>
      <c r="B84" s="5" t="s">
        <v>29</v>
      </c>
      <c r="C84" s="10">
        <f>C16+C30+C41+C51+C61+C71</f>
        <v>107690</v>
      </c>
      <c r="D84" s="10">
        <f t="shared" ref="D84:H84" si="18">D16+D30+D41+D51+D61+D71</f>
        <v>88099</v>
      </c>
      <c r="E84" s="11">
        <f t="shared" si="4"/>
        <v>-19591</v>
      </c>
      <c r="F84" s="17">
        <f t="shared" si="5"/>
        <v>81.807967313585294</v>
      </c>
      <c r="G84" s="12">
        <f t="shared" si="18"/>
        <v>83690.740000000005</v>
      </c>
      <c r="H84" s="12">
        <f t="shared" si="18"/>
        <v>0</v>
      </c>
      <c r="I84" s="11">
        <f t="shared" si="6"/>
        <v>4408.2599999999948</v>
      </c>
      <c r="J84" s="15">
        <f t="shared" si="7"/>
        <v>94.996242863142612</v>
      </c>
    </row>
    <row r="85" spans="1:10" ht="15" customHeight="1">
      <c r="A85" s="4" t="s">
        <v>36</v>
      </c>
      <c r="B85" s="5" t="s">
        <v>37</v>
      </c>
      <c r="C85" s="10">
        <f>C31+C72</f>
        <v>2000</v>
      </c>
      <c r="D85" s="10">
        <f t="shared" ref="D85:H85" si="19">D31+D72</f>
        <v>237</v>
      </c>
      <c r="E85" s="11">
        <f t="shared" si="4"/>
        <v>-1763</v>
      </c>
      <c r="F85" s="17">
        <f t="shared" si="5"/>
        <v>11.85</v>
      </c>
      <c r="G85" s="12">
        <f t="shared" si="19"/>
        <v>236.3</v>
      </c>
      <c r="H85" s="12">
        <f t="shared" si="19"/>
        <v>0</v>
      </c>
      <c r="I85" s="11">
        <f t="shared" si="6"/>
        <v>0.69999999999998863</v>
      </c>
      <c r="J85" s="15">
        <f t="shared" si="7"/>
        <v>99.704641350210977</v>
      </c>
    </row>
    <row r="86" spans="1:10">
      <c r="A86" s="4" t="s">
        <v>30</v>
      </c>
      <c r="B86" s="5" t="s">
        <v>31</v>
      </c>
      <c r="C86" s="10">
        <f>C17+C73</f>
        <v>0</v>
      </c>
      <c r="D86" s="10">
        <f t="shared" ref="D86:H86" si="20">D17+D73</f>
        <v>615</v>
      </c>
      <c r="E86" s="11">
        <f t="shared" si="4"/>
        <v>615</v>
      </c>
      <c r="F86" s="17">
        <v>100</v>
      </c>
      <c r="G86" s="12">
        <f t="shared" si="20"/>
        <v>614.89</v>
      </c>
      <c r="H86" s="12">
        <f t="shared" si="20"/>
        <v>0</v>
      </c>
      <c r="I86" s="11">
        <f t="shared" si="6"/>
        <v>0.11000000000001364</v>
      </c>
      <c r="J86" s="15">
        <f t="shared" si="7"/>
        <v>99.982113821138213</v>
      </c>
    </row>
  </sheetData>
  <mergeCells count="3">
    <mergeCell ref="A2:I2"/>
    <mergeCell ref="A3:I3"/>
    <mergeCell ref="C4:F4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Фин1</dc:creator>
  <cp:lastModifiedBy>Фин1</cp:lastModifiedBy>
  <dcterms:created xsi:type="dcterms:W3CDTF">2018-02-06T10:16:44Z</dcterms:created>
  <dcterms:modified xsi:type="dcterms:W3CDTF">2018-03-22T06:29:27Z</dcterms:modified>
</cp:coreProperties>
</file>