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15252" windowHeight="8952" activeTab="3"/>
  </bookViews>
  <sheets>
    <sheet name="УЖКГтаБ" sheetId="5" r:id="rId1"/>
    <sheet name="УПСЗН" sheetId="4" r:id="rId2"/>
    <sheet name="виконком" sheetId="3" r:id="rId3"/>
    <sheet name="фін упр" sheetId="1" r:id="rId4"/>
  </sheets>
  <calcPr calcId="124519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6"/>
  <c r="F7" i="3"/>
  <c r="F8"/>
  <c r="F9"/>
  <c r="F10"/>
  <c r="F11"/>
  <c r="F12"/>
  <c r="F13"/>
  <c r="F14"/>
  <c r="F15"/>
  <c r="F16"/>
  <c r="F17"/>
  <c r="F18"/>
  <c r="F19"/>
  <c r="F20"/>
  <c r="F6"/>
  <c r="F7" i="5"/>
  <c r="F8"/>
  <c r="F9"/>
  <c r="F10"/>
  <c r="F11"/>
  <c r="F12"/>
  <c r="F13"/>
  <c r="F14"/>
  <c r="F15"/>
  <c r="F16"/>
  <c r="F17"/>
  <c r="F18"/>
  <c r="F6"/>
  <c r="F7" i="4"/>
  <c r="F8"/>
  <c r="F9"/>
  <c r="F10"/>
  <c r="F11"/>
  <c r="F12"/>
  <c r="F13"/>
  <c r="F14"/>
  <c r="F15"/>
  <c r="F16"/>
  <c r="F17"/>
  <c r="F18"/>
  <c r="F19"/>
  <c r="F6"/>
  <c r="J18" i="1"/>
  <c r="I18"/>
  <c r="E18"/>
  <c r="J19" i="5"/>
  <c r="I19"/>
  <c r="F19"/>
  <c r="E19"/>
  <c r="J18"/>
  <c r="I18"/>
  <c r="E18"/>
  <c r="J17"/>
  <c r="I17"/>
  <c r="E17"/>
  <c r="J16"/>
  <c r="I16"/>
  <c r="E16"/>
  <c r="J15"/>
  <c r="I15"/>
  <c r="E15"/>
  <c r="J14"/>
  <c r="I14"/>
  <c r="E14"/>
  <c r="J13"/>
  <c r="I13"/>
  <c r="E13"/>
  <c r="J12"/>
  <c r="I12"/>
  <c r="E12"/>
  <c r="J11"/>
  <c r="I11"/>
  <c r="E11"/>
  <c r="J10"/>
  <c r="I10"/>
  <c r="E10"/>
  <c r="J9"/>
  <c r="I9"/>
  <c r="E9"/>
  <c r="J8"/>
  <c r="I8"/>
  <c r="E8"/>
  <c r="J7"/>
  <c r="I7"/>
  <c r="E7"/>
  <c r="J6"/>
  <c r="I6"/>
  <c r="E6"/>
  <c r="J20" i="3"/>
  <c r="I20"/>
  <c r="E20"/>
  <c r="J19" i="4"/>
  <c r="I19"/>
  <c r="E19"/>
  <c r="J18"/>
  <c r="I18"/>
  <c r="E18"/>
  <c r="J17"/>
  <c r="I17"/>
  <c r="E17"/>
  <c r="J16"/>
  <c r="I16"/>
  <c r="E16"/>
  <c r="J15"/>
  <c r="I15"/>
  <c r="E15"/>
  <c r="J14"/>
  <c r="I14"/>
  <c r="E14"/>
  <c r="J13"/>
  <c r="I13"/>
  <c r="E13"/>
  <c r="J12"/>
  <c r="I12"/>
  <c r="E12"/>
  <c r="J11"/>
  <c r="I11"/>
  <c r="E11"/>
  <c r="J10"/>
  <c r="I10"/>
  <c r="E10"/>
  <c r="J9"/>
  <c r="I9"/>
  <c r="E9"/>
  <c r="J8"/>
  <c r="I8"/>
  <c r="E8"/>
  <c r="J7"/>
  <c r="I7"/>
  <c r="E7"/>
  <c r="J6"/>
  <c r="I6"/>
  <c r="E6"/>
  <c r="J19" i="3"/>
  <c r="I19"/>
  <c r="E19"/>
  <c r="J18"/>
  <c r="I18"/>
  <c r="E18"/>
  <c r="J17"/>
  <c r="I17"/>
  <c r="E17"/>
  <c r="J16"/>
  <c r="I16"/>
  <c r="E16"/>
  <c r="J15"/>
  <c r="I15"/>
  <c r="E15"/>
  <c r="J14"/>
  <c r="I14"/>
  <c r="E14"/>
  <c r="J13"/>
  <c r="I13"/>
  <c r="E13"/>
  <c r="J12"/>
  <c r="I12"/>
  <c r="E12"/>
  <c r="J11"/>
  <c r="I11"/>
  <c r="E11"/>
  <c r="J10"/>
  <c r="I10"/>
  <c r="E10"/>
  <c r="J9"/>
  <c r="I9"/>
  <c r="E9"/>
  <c r="J8"/>
  <c r="I8"/>
  <c r="E8"/>
  <c r="J7"/>
  <c r="I7"/>
  <c r="E7"/>
  <c r="J6"/>
  <c r="I6"/>
  <c r="E6"/>
  <c r="J6" i="1"/>
  <c r="J7"/>
  <c r="J8"/>
  <c r="J9"/>
  <c r="J10"/>
  <c r="J11"/>
  <c r="J12"/>
  <c r="J13"/>
  <c r="J14"/>
  <c r="J15"/>
  <c r="J16"/>
  <c r="J17"/>
  <c r="E6"/>
  <c r="E7"/>
  <c r="E8"/>
  <c r="E9"/>
  <c r="E10"/>
  <c r="E11"/>
  <c r="E12"/>
  <c r="E13"/>
  <c r="E14"/>
  <c r="E15"/>
  <c r="E16"/>
  <c r="E17"/>
  <c r="I17"/>
  <c r="I16"/>
  <c r="I15"/>
  <c r="I14"/>
  <c r="I13"/>
  <c r="I12"/>
  <c r="I11"/>
  <c r="I10"/>
  <c r="I9"/>
  <c r="I8"/>
  <c r="I7"/>
  <c r="I6"/>
</calcChain>
</file>

<file path=xl/sharedStrings.xml><?xml version="1.0" encoding="utf-8"?>
<sst xmlns="http://schemas.openxmlformats.org/spreadsheetml/2006/main" count="160" uniqueCount="48">
  <si>
    <t>Аналіз фінансування установ на 2017 рік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</si>
  <si>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</si>
  <si>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</si>
  <si>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</si>
  <si>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</si>
  <si>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</si>
  <si>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</si>
  <si>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Залишки плану на рік відносно касових</t>
  </si>
  <si>
    <t>0310180</t>
  </si>
  <si>
    <t>Керівництво і управління у відповідній сфері у містах, селищах, селах</t>
  </si>
  <si>
    <t>2100</t>
  </si>
  <si>
    <t>Оплата праці і нарахування на заробітну плату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</si>
  <si>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</si>
  <si>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</si>
  <si>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</si>
  <si>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</si>
  <si>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</si>
  <si>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</si>
  <si>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</si>
  <si>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</si>
  <si>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</si>
  <si>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</si>
  <si>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</si>
  <si>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</si>
  <si>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</si>
  <si>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</si>
  <si>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</si>
  <si>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</si>
  <si>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</si>
  <si>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</si>
  <si>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</si>
  <si>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</si>
  <si>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</si>
  <si>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</si>
  <si>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</si>
  <si>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</si>
  <si>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1510180</t>
  </si>
  <si>
    <t>4010180</t>
  </si>
  <si>
    <t>7510180</t>
  </si>
  <si>
    <t>Збільшення/ зменшення річного плану, грн.</t>
  </si>
  <si>
    <t>Збільшення/ зменшення річного плану, %</t>
  </si>
  <si>
    <t>Кредиторська заборгованість на 01.01.2018р.</t>
  </si>
  <si>
    <t>% виконання за рік</t>
  </si>
  <si>
    <t>ВИКОНКОМ</t>
  </si>
  <si>
    <t>УПСЗН</t>
  </si>
  <si>
    <t>ВСЬОГО</t>
  </si>
  <si>
    <t>УЖКГтаБ</t>
  </si>
  <si>
    <t>ФІНАНСОВЕ  УПРАВЛІННЯ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</si>
</sst>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0"/>
  </numFmts>
  <fonts count="6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3" fontId="4" fillId="2" borderId="1" xfId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quotePrefix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3" fontId="4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1" xfId="0" quotePrefix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43" fontId="5" fillId="0" borderId="1" xfId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ill="1" applyAlignment="1">
      <alignment vertical="center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selection activeCell="F6" sqref="F6:F18"/>
    </sheetView>
  </sheetViews>
  <sheetFormatPr defaultRowHeight="13.8"/>
  <cols>
    <col min="1" max="1" width="10.77734375" style="6" customWidth="1"/>
    <col min="2" max="2" width="50.77734375" style="6" customWidth="1"/>
    <col min="3" max="10" width="15.77734375" style="6" customWidth="1"/>
    <col min="11" max="16384" width="8.88671875" style="6"/>
  </cols>
  <sheetData>
    <row r="1" spans="1:10" ht="18">
      <c r="A1" s="5" t="s">
        <v>46</v>
      </c>
    </row>
    <row r="2" spans="1:10" ht="18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</row>
    <row r="5" spans="1:10" s="8" customFormat="1" ht="55.2">
      <c r="A5" s="7" t="s">
        <v>2</v>
      </c>
      <c r="B5" s="7" t="s">
        <v>3</v>
      </c>
      <c r="C5" s="7" t="s">
        <v>4</v>
      </c>
      <c r="D5" s="7" t="s">
        <v>5</v>
      </c>
      <c r="E5" s="7" t="s">
        <v>39</v>
      </c>
      <c r="F5" s="7" t="s">
        <v>40</v>
      </c>
      <c r="G5" s="7" t="s">
        <v>6</v>
      </c>
      <c r="H5" s="7" t="s">
        <v>41</v>
      </c>
      <c r="I5" s="7" t="s">
        <v>7</v>
      </c>
      <c r="J5" s="7" t="s">
        <v>42</v>
      </c>
    </row>
    <row r="6" spans="1:10" ht="19.8" customHeight="1">
      <c r="A6" s="1" t="s">
        <v>37</v>
      </c>
      <c r="B6" s="2" t="s">
        <v>9</v>
      </c>
      <c r="C6" s="3">
        <v>2078600</v>
      </c>
      <c r="D6" s="3">
        <v>2615600</v>
      </c>
      <c r="E6" s="3">
        <f t="shared" ref="E6:E18" si="0">D6-C6</f>
        <v>537000</v>
      </c>
      <c r="F6" s="3">
        <f>D6/C6*100</f>
        <v>125.83469643028961</v>
      </c>
      <c r="G6" s="3">
        <v>2559540.09</v>
      </c>
      <c r="H6" s="3">
        <v>0</v>
      </c>
      <c r="I6" s="3">
        <f t="shared" ref="I6:I19" si="1">D6-G6</f>
        <v>56059.910000000149</v>
      </c>
      <c r="J6" s="4">
        <f t="shared" ref="J6:J18" si="2">G6/D6*100</f>
        <v>97.856709359229228</v>
      </c>
    </row>
    <row r="7" spans="1:10" ht="19.8" customHeight="1">
      <c r="A7" s="1" t="s">
        <v>10</v>
      </c>
      <c r="B7" s="2" t="s">
        <v>11</v>
      </c>
      <c r="C7" s="3">
        <v>1827500</v>
      </c>
      <c r="D7" s="3">
        <v>2426500</v>
      </c>
      <c r="E7" s="3">
        <f t="shared" si="0"/>
        <v>599000</v>
      </c>
      <c r="F7" s="3">
        <f t="shared" ref="F7:F18" si="3">D7/C7*100</f>
        <v>132.77701778385773</v>
      </c>
      <c r="G7" s="3">
        <v>2420364.16</v>
      </c>
      <c r="H7" s="3">
        <v>0</v>
      </c>
      <c r="I7" s="3">
        <f t="shared" si="1"/>
        <v>6135.839999999851</v>
      </c>
      <c r="J7" s="4">
        <f t="shared" si="2"/>
        <v>99.747132083247479</v>
      </c>
    </row>
    <row r="8" spans="1:10" s="17" customFormat="1" ht="19.8" customHeight="1">
      <c r="A8" s="13" t="s">
        <v>12</v>
      </c>
      <c r="B8" s="14" t="s">
        <v>13</v>
      </c>
      <c r="C8" s="15">
        <v>1497700</v>
      </c>
      <c r="D8" s="15">
        <v>2005700</v>
      </c>
      <c r="E8" s="15">
        <f t="shared" si="0"/>
        <v>508000</v>
      </c>
      <c r="F8" s="3">
        <f t="shared" si="3"/>
        <v>133.91867530212994</v>
      </c>
      <c r="G8" s="15">
        <v>2005650.92</v>
      </c>
      <c r="H8" s="15">
        <v>0</v>
      </c>
      <c r="I8" s="15">
        <f t="shared" si="1"/>
        <v>49.080000000074506</v>
      </c>
      <c r="J8" s="16">
        <f t="shared" si="2"/>
        <v>99.997552974024032</v>
      </c>
    </row>
    <row r="9" spans="1:10" s="17" customFormat="1" ht="19.8" customHeight="1">
      <c r="A9" s="13" t="s">
        <v>14</v>
      </c>
      <c r="B9" s="14" t="s">
        <v>15</v>
      </c>
      <c r="C9" s="15">
        <v>329800</v>
      </c>
      <c r="D9" s="15">
        <v>420800</v>
      </c>
      <c r="E9" s="15">
        <f t="shared" si="0"/>
        <v>91000</v>
      </c>
      <c r="F9" s="3">
        <f t="shared" si="3"/>
        <v>127.59248029108549</v>
      </c>
      <c r="G9" s="15">
        <v>414713.24</v>
      </c>
      <c r="H9" s="15">
        <v>0</v>
      </c>
      <c r="I9" s="15">
        <f t="shared" si="1"/>
        <v>6086.7600000000093</v>
      </c>
      <c r="J9" s="16">
        <f t="shared" si="2"/>
        <v>98.553526615969574</v>
      </c>
    </row>
    <row r="10" spans="1:10" s="17" customFormat="1" ht="19.8" customHeight="1">
      <c r="A10" s="13" t="s">
        <v>16</v>
      </c>
      <c r="B10" s="14" t="s">
        <v>17</v>
      </c>
      <c r="C10" s="15">
        <v>42000</v>
      </c>
      <c r="D10" s="15">
        <v>26000</v>
      </c>
      <c r="E10" s="15">
        <f t="shared" si="0"/>
        <v>-16000</v>
      </c>
      <c r="F10" s="3">
        <f t="shared" si="3"/>
        <v>61.904761904761905</v>
      </c>
      <c r="G10" s="15">
        <v>25570</v>
      </c>
      <c r="H10" s="15">
        <v>0</v>
      </c>
      <c r="I10" s="15">
        <f t="shared" si="1"/>
        <v>430</v>
      </c>
      <c r="J10" s="16">
        <f t="shared" si="2"/>
        <v>98.346153846153854</v>
      </c>
    </row>
    <row r="11" spans="1:10" s="17" customFormat="1" ht="19.8" customHeight="1">
      <c r="A11" s="13" t="s">
        <v>18</v>
      </c>
      <c r="B11" s="14" t="s">
        <v>19</v>
      </c>
      <c r="C11" s="15">
        <v>25000</v>
      </c>
      <c r="D11" s="15">
        <v>13000</v>
      </c>
      <c r="E11" s="15">
        <f t="shared" si="0"/>
        <v>-12000</v>
      </c>
      <c r="F11" s="3">
        <f t="shared" si="3"/>
        <v>52</v>
      </c>
      <c r="G11" s="15">
        <v>12738.05</v>
      </c>
      <c r="H11" s="15">
        <v>0</v>
      </c>
      <c r="I11" s="15">
        <f t="shared" si="1"/>
        <v>261.95000000000073</v>
      </c>
      <c r="J11" s="16">
        <f t="shared" si="2"/>
        <v>97.984999999999999</v>
      </c>
    </row>
    <row r="12" spans="1:10" s="17" customFormat="1" ht="19.8" customHeight="1">
      <c r="A12" s="13" t="s">
        <v>20</v>
      </c>
      <c r="B12" s="14" t="s">
        <v>21</v>
      </c>
      <c r="C12" s="15">
        <v>10000</v>
      </c>
      <c r="D12" s="15">
        <v>24300</v>
      </c>
      <c r="E12" s="15">
        <f t="shared" si="0"/>
        <v>14300</v>
      </c>
      <c r="F12" s="3">
        <f t="shared" si="3"/>
        <v>243.00000000000003</v>
      </c>
      <c r="G12" s="15">
        <v>18515.43</v>
      </c>
      <c r="H12" s="15">
        <v>0</v>
      </c>
      <c r="I12" s="15">
        <f t="shared" si="1"/>
        <v>5784.57</v>
      </c>
      <c r="J12" s="16">
        <f t="shared" si="2"/>
        <v>76.195185185185181</v>
      </c>
    </row>
    <row r="13" spans="1:10" ht="19.8" customHeight="1">
      <c r="A13" s="1" t="s">
        <v>22</v>
      </c>
      <c r="B13" s="2" t="s">
        <v>23</v>
      </c>
      <c r="C13" s="3">
        <v>159100</v>
      </c>
      <c r="D13" s="3">
        <v>120800</v>
      </c>
      <c r="E13" s="3">
        <f t="shared" si="0"/>
        <v>-38300</v>
      </c>
      <c r="F13" s="3">
        <f t="shared" si="3"/>
        <v>75.927089880578251</v>
      </c>
      <c r="G13" s="3">
        <v>79707.45</v>
      </c>
      <c r="H13" s="3">
        <v>0</v>
      </c>
      <c r="I13" s="3">
        <f t="shared" si="1"/>
        <v>41092.550000000003</v>
      </c>
      <c r="J13" s="4">
        <f t="shared" si="2"/>
        <v>65.982988410596022</v>
      </c>
    </row>
    <row r="14" spans="1:10" s="17" customFormat="1" ht="19.8" customHeight="1">
      <c r="A14" s="13" t="s">
        <v>24</v>
      </c>
      <c r="B14" s="14" t="s">
        <v>25</v>
      </c>
      <c r="C14" s="15">
        <v>123000</v>
      </c>
      <c r="D14" s="15">
        <v>93000</v>
      </c>
      <c r="E14" s="15">
        <f t="shared" si="0"/>
        <v>-30000</v>
      </c>
      <c r="F14" s="3">
        <f t="shared" si="3"/>
        <v>75.609756097560975</v>
      </c>
      <c r="G14" s="15">
        <v>57952.53</v>
      </c>
      <c r="H14" s="15">
        <v>0</v>
      </c>
      <c r="I14" s="15">
        <f t="shared" si="1"/>
        <v>35047.47</v>
      </c>
      <c r="J14" s="16">
        <f t="shared" si="2"/>
        <v>62.314548387096771</v>
      </c>
    </row>
    <row r="15" spans="1:10" s="17" customFormat="1" ht="19.8" customHeight="1">
      <c r="A15" s="13" t="s">
        <v>26</v>
      </c>
      <c r="B15" s="14" t="s">
        <v>27</v>
      </c>
      <c r="C15" s="15">
        <v>1100</v>
      </c>
      <c r="D15" s="15">
        <v>800</v>
      </c>
      <c r="E15" s="15">
        <f t="shared" si="0"/>
        <v>-300</v>
      </c>
      <c r="F15" s="3">
        <f t="shared" si="3"/>
        <v>72.727272727272734</v>
      </c>
      <c r="G15" s="15">
        <v>632.76</v>
      </c>
      <c r="H15" s="15">
        <v>0</v>
      </c>
      <c r="I15" s="15">
        <f t="shared" si="1"/>
        <v>167.24</v>
      </c>
      <c r="J15" s="16">
        <f t="shared" si="2"/>
        <v>79.094999999999999</v>
      </c>
    </row>
    <row r="16" spans="1:10" s="17" customFormat="1" ht="19.8" customHeight="1">
      <c r="A16" s="13" t="s">
        <v>28</v>
      </c>
      <c r="B16" s="14" t="s">
        <v>29</v>
      </c>
      <c r="C16" s="15">
        <v>35000</v>
      </c>
      <c r="D16" s="15">
        <v>27000</v>
      </c>
      <c r="E16" s="15">
        <f t="shared" si="0"/>
        <v>-8000</v>
      </c>
      <c r="F16" s="3">
        <f t="shared" si="3"/>
        <v>77.142857142857153</v>
      </c>
      <c r="G16" s="15">
        <v>21122.16</v>
      </c>
      <c r="H16" s="15">
        <v>0</v>
      </c>
      <c r="I16" s="15">
        <f t="shared" si="1"/>
        <v>5877.84</v>
      </c>
      <c r="J16" s="16">
        <f t="shared" si="2"/>
        <v>78.230222222222224</v>
      </c>
    </row>
    <row r="17" spans="1:10" s="17" customFormat="1" ht="19.8" customHeight="1">
      <c r="A17" s="13" t="s">
        <v>32</v>
      </c>
      <c r="B17" s="14" t="s">
        <v>33</v>
      </c>
      <c r="C17" s="15">
        <v>10000</v>
      </c>
      <c r="D17" s="15">
        <v>3000</v>
      </c>
      <c r="E17" s="15">
        <f t="shared" si="0"/>
        <v>-7000</v>
      </c>
      <c r="F17" s="3">
        <f t="shared" si="3"/>
        <v>30</v>
      </c>
      <c r="G17" s="15">
        <v>2645</v>
      </c>
      <c r="H17" s="15">
        <v>0</v>
      </c>
      <c r="I17" s="15">
        <f t="shared" si="1"/>
        <v>355</v>
      </c>
      <c r="J17" s="16">
        <f t="shared" si="2"/>
        <v>88.166666666666671</v>
      </c>
    </row>
    <row r="18" spans="1:10" s="17" customFormat="1" ht="19.8" customHeight="1">
      <c r="A18" s="13" t="s">
        <v>34</v>
      </c>
      <c r="B18" s="14" t="s">
        <v>35</v>
      </c>
      <c r="C18" s="15">
        <v>5000</v>
      </c>
      <c r="D18" s="15">
        <v>2000</v>
      </c>
      <c r="E18" s="15">
        <f t="shared" si="0"/>
        <v>-3000</v>
      </c>
      <c r="F18" s="3">
        <f t="shared" si="3"/>
        <v>40</v>
      </c>
      <c r="G18" s="15">
        <v>0</v>
      </c>
      <c r="H18" s="15">
        <v>0</v>
      </c>
      <c r="I18" s="15">
        <f t="shared" si="1"/>
        <v>2000</v>
      </c>
      <c r="J18" s="16">
        <f t="shared" si="2"/>
        <v>0</v>
      </c>
    </row>
    <row r="19" spans="1:10" ht="19.8" customHeight="1">
      <c r="A19" s="1"/>
      <c r="B19" s="2" t="s">
        <v>45</v>
      </c>
      <c r="C19" s="3">
        <v>2078600</v>
      </c>
      <c r="D19" s="3">
        <v>2615600</v>
      </c>
      <c r="E19" s="3">
        <f t="shared" ref="E19" si="4">D19-C19</f>
        <v>537000</v>
      </c>
      <c r="F19" s="3">
        <f t="shared" ref="F19" si="5">D19/C19*100-100</f>
        <v>25.834696430289611</v>
      </c>
      <c r="G19" s="3">
        <v>2559540.09</v>
      </c>
      <c r="H19" s="3">
        <v>0</v>
      </c>
      <c r="I19" s="3">
        <f t="shared" si="1"/>
        <v>56059.910000000149</v>
      </c>
      <c r="J19" s="4">
        <f t="shared" ref="J19" si="6">G19/D19*100</f>
        <v>97.856709359229228</v>
      </c>
    </row>
  </sheetData>
  <mergeCells count="2">
    <mergeCell ref="A2:J2"/>
    <mergeCell ref="A3:J3"/>
  </mergeCells>
  <pageMargins left="0.32" right="0.33" top="0.39370078740157499" bottom="0.39370078740157499" header="0" footer="0"/>
  <pageSetup paperSize="9" scale="83" fitToHeight="50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topLeftCell="A6" workbookViewId="0">
      <selection activeCell="F6" sqref="F6:F19"/>
    </sheetView>
  </sheetViews>
  <sheetFormatPr defaultRowHeight="13.8"/>
  <cols>
    <col min="1" max="1" width="10.77734375" style="6" customWidth="1"/>
    <col min="2" max="2" width="50.77734375" style="6" customWidth="1"/>
    <col min="3" max="10" width="15.77734375" style="6" customWidth="1"/>
    <col min="11" max="16384" width="8.88671875" style="6"/>
  </cols>
  <sheetData>
    <row r="1" spans="1:10" ht="18">
      <c r="A1" s="5" t="s">
        <v>44</v>
      </c>
    </row>
    <row r="2" spans="1:10" ht="18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</row>
    <row r="5" spans="1:10" s="8" customFormat="1" ht="55.2">
      <c r="A5" s="7" t="s">
        <v>2</v>
      </c>
      <c r="B5" s="7" t="s">
        <v>3</v>
      </c>
      <c r="C5" s="7" t="s">
        <v>4</v>
      </c>
      <c r="D5" s="7" t="s">
        <v>5</v>
      </c>
      <c r="E5" s="7" t="s">
        <v>39</v>
      </c>
      <c r="F5" s="7" t="s">
        <v>40</v>
      </c>
      <c r="G5" s="7" t="s">
        <v>6</v>
      </c>
      <c r="H5" s="7" t="s">
        <v>41</v>
      </c>
      <c r="I5" s="7" t="s">
        <v>7</v>
      </c>
      <c r="J5" s="7" t="s">
        <v>42</v>
      </c>
    </row>
    <row r="6" spans="1:10" ht="28.8" customHeight="1">
      <c r="A6" s="1" t="s">
        <v>36</v>
      </c>
      <c r="B6" s="2" t="s">
        <v>9</v>
      </c>
      <c r="C6" s="3">
        <v>7913200</v>
      </c>
      <c r="D6" s="3">
        <v>9148670</v>
      </c>
      <c r="E6" s="3">
        <f t="shared" ref="E6:E18" si="0">D6-C6</f>
        <v>1235470</v>
      </c>
      <c r="F6" s="3">
        <f>D6/C6*100</f>
        <v>115.61277359348936</v>
      </c>
      <c r="G6" s="3">
        <v>9145322.9300000016</v>
      </c>
      <c r="H6" s="3">
        <v>0</v>
      </c>
      <c r="I6" s="3">
        <f t="shared" ref="I6:I19" si="1">D6-G6</f>
        <v>3347.0699999984354</v>
      </c>
      <c r="J6" s="4">
        <f t="shared" ref="J6:J18" si="2">G6/D6*100</f>
        <v>99.963414682134143</v>
      </c>
    </row>
    <row r="7" spans="1:10" ht="28.8" customHeight="1">
      <c r="A7" s="1" t="s">
        <v>10</v>
      </c>
      <c r="B7" s="2" t="s">
        <v>11</v>
      </c>
      <c r="C7" s="3">
        <v>6737550</v>
      </c>
      <c r="D7" s="3">
        <v>8251050</v>
      </c>
      <c r="E7" s="3">
        <f t="shared" si="0"/>
        <v>1513500</v>
      </c>
      <c r="F7" s="3">
        <f t="shared" ref="F7:F19" si="3">D7/C7*100</f>
        <v>122.46365518623239</v>
      </c>
      <c r="G7" s="3">
        <v>8250970.4900000002</v>
      </c>
      <c r="H7" s="3">
        <v>0</v>
      </c>
      <c r="I7" s="3">
        <f t="shared" si="1"/>
        <v>79.509999999776483</v>
      </c>
      <c r="J7" s="4">
        <f t="shared" si="2"/>
        <v>99.99903636506869</v>
      </c>
    </row>
    <row r="8" spans="1:10" s="17" customFormat="1" ht="28.8" customHeight="1">
      <c r="A8" s="13" t="s">
        <v>12</v>
      </c>
      <c r="B8" s="14" t="s">
        <v>13</v>
      </c>
      <c r="C8" s="15">
        <v>5522580</v>
      </c>
      <c r="D8" s="15">
        <v>6753242</v>
      </c>
      <c r="E8" s="15">
        <f t="shared" si="0"/>
        <v>1230662</v>
      </c>
      <c r="F8" s="3">
        <f t="shared" si="3"/>
        <v>122.28418601450772</v>
      </c>
      <c r="G8" s="15">
        <v>6753227.0099999998</v>
      </c>
      <c r="H8" s="15">
        <v>0</v>
      </c>
      <c r="I8" s="15">
        <f t="shared" si="1"/>
        <v>14.990000000223517</v>
      </c>
      <c r="J8" s="16">
        <f t="shared" si="2"/>
        <v>99.999778032536071</v>
      </c>
    </row>
    <row r="9" spans="1:10" s="17" customFormat="1" ht="28.8" customHeight="1">
      <c r="A9" s="13" t="s">
        <v>14</v>
      </c>
      <c r="B9" s="14" t="s">
        <v>15</v>
      </c>
      <c r="C9" s="15">
        <v>1214970</v>
      </c>
      <c r="D9" s="15">
        <v>1497808</v>
      </c>
      <c r="E9" s="15">
        <f t="shared" si="0"/>
        <v>282838</v>
      </c>
      <c r="F9" s="3">
        <f t="shared" si="3"/>
        <v>123.27942253718199</v>
      </c>
      <c r="G9" s="15">
        <v>1497743.48</v>
      </c>
      <c r="H9" s="15">
        <v>0</v>
      </c>
      <c r="I9" s="15">
        <f t="shared" si="1"/>
        <v>64.520000000018626</v>
      </c>
      <c r="J9" s="16">
        <f t="shared" si="2"/>
        <v>99.995692371785978</v>
      </c>
    </row>
    <row r="10" spans="1:10" s="17" customFormat="1" ht="28.8" customHeight="1">
      <c r="A10" s="13" t="s">
        <v>16</v>
      </c>
      <c r="B10" s="14" t="s">
        <v>17</v>
      </c>
      <c r="C10" s="15">
        <v>360000</v>
      </c>
      <c r="D10" s="15">
        <v>332965</v>
      </c>
      <c r="E10" s="15">
        <f t="shared" si="0"/>
        <v>-27035</v>
      </c>
      <c r="F10" s="3">
        <f t="shared" si="3"/>
        <v>92.490277777777777</v>
      </c>
      <c r="G10" s="15">
        <v>329911.14</v>
      </c>
      <c r="H10" s="15">
        <v>0</v>
      </c>
      <c r="I10" s="15">
        <f t="shared" si="1"/>
        <v>3053.859999999986</v>
      </c>
      <c r="J10" s="16">
        <f t="shared" si="2"/>
        <v>99.082828525520711</v>
      </c>
    </row>
    <row r="11" spans="1:10" s="17" customFormat="1" ht="28.8" customHeight="1">
      <c r="A11" s="13" t="s">
        <v>18</v>
      </c>
      <c r="B11" s="14" t="s">
        <v>19</v>
      </c>
      <c r="C11" s="15">
        <v>546480</v>
      </c>
      <c r="D11" s="15">
        <v>356805</v>
      </c>
      <c r="E11" s="15">
        <f t="shared" si="0"/>
        <v>-189675</v>
      </c>
      <c r="F11" s="3">
        <f t="shared" si="3"/>
        <v>65.291501976284579</v>
      </c>
      <c r="G11" s="15">
        <v>356800.81</v>
      </c>
      <c r="H11" s="15">
        <v>0</v>
      </c>
      <c r="I11" s="15">
        <f t="shared" si="1"/>
        <v>4.1900000000023283</v>
      </c>
      <c r="J11" s="16">
        <f t="shared" si="2"/>
        <v>99.998825689101892</v>
      </c>
    </row>
    <row r="12" spans="1:10" s="17" customFormat="1" ht="28.8" customHeight="1">
      <c r="A12" s="13" t="s">
        <v>20</v>
      </c>
      <c r="B12" s="14" t="s">
        <v>21</v>
      </c>
      <c r="C12" s="15">
        <v>4500</v>
      </c>
      <c r="D12" s="15">
        <v>1900</v>
      </c>
      <c r="E12" s="15">
        <f t="shared" si="0"/>
        <v>-2600</v>
      </c>
      <c r="F12" s="3">
        <f t="shared" si="3"/>
        <v>42.222222222222221</v>
      </c>
      <c r="G12" s="15">
        <v>1704.54</v>
      </c>
      <c r="H12" s="15">
        <v>0</v>
      </c>
      <c r="I12" s="15">
        <f t="shared" si="1"/>
        <v>195.46000000000004</v>
      </c>
      <c r="J12" s="16">
        <f t="shared" si="2"/>
        <v>89.712631578947367</v>
      </c>
    </row>
    <row r="13" spans="1:10" ht="28.8" customHeight="1">
      <c r="A13" s="1" t="s">
        <v>22</v>
      </c>
      <c r="B13" s="2" t="s">
        <v>23</v>
      </c>
      <c r="C13" s="3">
        <v>254670</v>
      </c>
      <c r="D13" s="3">
        <v>205385</v>
      </c>
      <c r="E13" s="3">
        <f t="shared" si="0"/>
        <v>-49285</v>
      </c>
      <c r="F13" s="3">
        <f t="shared" si="3"/>
        <v>80.647504613813965</v>
      </c>
      <c r="G13" s="3">
        <v>205375.83</v>
      </c>
      <c r="H13" s="3">
        <v>0</v>
      </c>
      <c r="I13" s="3">
        <f t="shared" si="1"/>
        <v>9.1700000000128057</v>
      </c>
      <c r="J13" s="4">
        <f t="shared" si="2"/>
        <v>99.995535214353524</v>
      </c>
    </row>
    <row r="14" spans="1:10" s="17" customFormat="1" ht="28.8" customHeight="1">
      <c r="A14" s="13" t="s">
        <v>24</v>
      </c>
      <c r="B14" s="14" t="s">
        <v>25</v>
      </c>
      <c r="C14" s="15">
        <v>199990</v>
      </c>
      <c r="D14" s="15">
        <v>155285</v>
      </c>
      <c r="E14" s="15">
        <f t="shared" si="0"/>
        <v>-44705</v>
      </c>
      <c r="F14" s="3">
        <f t="shared" si="3"/>
        <v>77.646382319115958</v>
      </c>
      <c r="G14" s="15">
        <v>155280.47</v>
      </c>
      <c r="H14" s="15">
        <v>0</v>
      </c>
      <c r="I14" s="15">
        <f t="shared" si="1"/>
        <v>4.5299999999988358</v>
      </c>
      <c r="J14" s="16">
        <f t="shared" si="2"/>
        <v>99.997082783269477</v>
      </c>
    </row>
    <row r="15" spans="1:10" s="17" customFormat="1" ht="28.8" customHeight="1">
      <c r="A15" s="13" t="s">
        <v>26</v>
      </c>
      <c r="B15" s="14" t="s">
        <v>27</v>
      </c>
      <c r="C15" s="15">
        <v>2180</v>
      </c>
      <c r="D15" s="15">
        <v>4290</v>
      </c>
      <c r="E15" s="15">
        <f t="shared" si="0"/>
        <v>2110</v>
      </c>
      <c r="F15" s="3">
        <f t="shared" si="3"/>
        <v>196.78899082568807</v>
      </c>
      <c r="G15" s="15">
        <v>4285.8</v>
      </c>
      <c r="H15" s="15">
        <v>0</v>
      </c>
      <c r="I15" s="15">
        <f t="shared" si="1"/>
        <v>4.1999999999998181</v>
      </c>
      <c r="J15" s="16">
        <f t="shared" si="2"/>
        <v>99.902097902097907</v>
      </c>
    </row>
    <row r="16" spans="1:10" s="17" customFormat="1" ht="28.8" customHeight="1">
      <c r="A16" s="13" t="s">
        <v>28</v>
      </c>
      <c r="B16" s="14" t="s">
        <v>29</v>
      </c>
      <c r="C16" s="15">
        <v>52500</v>
      </c>
      <c r="D16" s="15">
        <v>45810</v>
      </c>
      <c r="E16" s="15">
        <f t="shared" si="0"/>
        <v>-6690</v>
      </c>
      <c r="F16" s="3">
        <f t="shared" si="3"/>
        <v>87.257142857142853</v>
      </c>
      <c r="G16" s="15">
        <v>45809.56</v>
      </c>
      <c r="H16" s="15">
        <v>0</v>
      </c>
      <c r="I16" s="15">
        <f t="shared" si="1"/>
        <v>0.44000000000232831</v>
      </c>
      <c r="J16" s="16">
        <f t="shared" si="2"/>
        <v>99.999039511023796</v>
      </c>
    </row>
    <row r="17" spans="1:10" s="17" customFormat="1" ht="28.8" customHeight="1">
      <c r="A17" s="13" t="s">
        <v>32</v>
      </c>
      <c r="B17" s="14" t="s">
        <v>33</v>
      </c>
      <c r="C17" s="15">
        <v>5000</v>
      </c>
      <c r="D17" s="15">
        <v>410</v>
      </c>
      <c r="E17" s="15">
        <f t="shared" si="0"/>
        <v>-4590</v>
      </c>
      <c r="F17" s="3">
        <f t="shared" si="3"/>
        <v>8.2000000000000011</v>
      </c>
      <c r="G17" s="15">
        <v>407.35</v>
      </c>
      <c r="H17" s="15">
        <v>0</v>
      </c>
      <c r="I17" s="15">
        <f t="shared" si="1"/>
        <v>2.6499999999999773</v>
      </c>
      <c r="J17" s="16">
        <f t="shared" si="2"/>
        <v>99.353658536585371</v>
      </c>
    </row>
    <row r="18" spans="1:10" s="17" customFormat="1" ht="28.8" customHeight="1">
      <c r="A18" s="13" t="s">
        <v>34</v>
      </c>
      <c r="B18" s="14" t="s">
        <v>35</v>
      </c>
      <c r="C18" s="15">
        <v>5000</v>
      </c>
      <c r="D18" s="15">
        <v>155</v>
      </c>
      <c r="E18" s="15">
        <f t="shared" si="0"/>
        <v>-4845</v>
      </c>
      <c r="F18" s="3">
        <f t="shared" si="3"/>
        <v>3.1</v>
      </c>
      <c r="G18" s="15">
        <v>152.77000000000001</v>
      </c>
      <c r="H18" s="15">
        <v>0</v>
      </c>
      <c r="I18" s="15">
        <f t="shared" si="1"/>
        <v>2.2299999999999898</v>
      </c>
      <c r="J18" s="16">
        <f t="shared" si="2"/>
        <v>98.561290322580646</v>
      </c>
    </row>
    <row r="19" spans="1:10" ht="28.8" customHeight="1">
      <c r="A19" s="1"/>
      <c r="B19" s="2" t="s">
        <v>45</v>
      </c>
      <c r="C19" s="3">
        <v>7913200</v>
      </c>
      <c r="D19" s="3">
        <v>9148670</v>
      </c>
      <c r="E19" s="3">
        <f t="shared" ref="E19" si="4">D19-C19</f>
        <v>1235470</v>
      </c>
      <c r="F19" s="3">
        <f t="shared" si="3"/>
        <v>115.61277359348936</v>
      </c>
      <c r="G19" s="3">
        <v>9145322.9300000016</v>
      </c>
      <c r="H19" s="3">
        <v>0</v>
      </c>
      <c r="I19" s="3">
        <f t="shared" si="1"/>
        <v>3347.0699999984354</v>
      </c>
      <c r="J19" s="4">
        <f t="shared" ref="J19" si="5">G19/D19*100</f>
        <v>99.963414682134143</v>
      </c>
    </row>
    <row r="20" spans="1:10" s="17" customFormat="1"/>
    <row r="21" spans="1:10" s="17" customFormat="1"/>
    <row r="22" spans="1:10" s="17" customFormat="1"/>
    <row r="23" spans="1:10" s="17" customFormat="1"/>
    <row r="24" spans="1:10" s="17" customFormat="1"/>
    <row r="25" spans="1:10" s="17" customFormat="1"/>
    <row r="26" spans="1:10" s="17" customFormat="1"/>
    <row r="27" spans="1:10" s="17" customFormat="1"/>
    <row r="28" spans="1:10" s="17" customFormat="1"/>
    <row r="29" spans="1:10" s="17" customFormat="1"/>
    <row r="30" spans="1:10" s="17" customFormat="1"/>
    <row r="31" spans="1:10" s="17" customFormat="1"/>
    <row r="32" spans="1:10" s="17" customFormat="1"/>
    <row r="33" s="17" customFormat="1"/>
  </sheetData>
  <mergeCells count="2">
    <mergeCell ref="A2:J2"/>
    <mergeCell ref="A3:J3"/>
  </mergeCells>
  <pageMargins left="0.32" right="0.33" top="0.39370078740157499" bottom="0.39370078740157499" header="0" footer="0"/>
  <pageSetup paperSize="9" scale="83" fitToHeight="50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view="pageBreakPreview" zoomScale="60" zoomScaleNormal="70" workbookViewId="0">
      <selection activeCell="F6" sqref="F6:F20"/>
    </sheetView>
  </sheetViews>
  <sheetFormatPr defaultRowHeight="13.8"/>
  <cols>
    <col min="1" max="1" width="10.77734375" style="6" customWidth="1"/>
    <col min="2" max="2" width="40.33203125" style="6" customWidth="1"/>
    <col min="3" max="4" width="17.21875" style="6" customWidth="1"/>
    <col min="5" max="6" width="15.77734375" style="6" customWidth="1"/>
    <col min="7" max="7" width="17.5546875" style="6" customWidth="1"/>
    <col min="8" max="10" width="15.77734375" style="6" customWidth="1"/>
    <col min="11" max="16384" width="8.88671875" style="6"/>
  </cols>
  <sheetData>
    <row r="1" spans="1:10" ht="18">
      <c r="A1" s="5" t="s">
        <v>43</v>
      </c>
    </row>
    <row r="2" spans="1:10" ht="18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</row>
    <row r="5" spans="1:10" s="8" customFormat="1" ht="55.2">
      <c r="A5" s="7" t="s">
        <v>2</v>
      </c>
      <c r="B5" s="7" t="s">
        <v>3</v>
      </c>
      <c r="C5" s="7" t="s">
        <v>4</v>
      </c>
      <c r="D5" s="7" t="s">
        <v>5</v>
      </c>
      <c r="E5" s="7" t="s">
        <v>39</v>
      </c>
      <c r="F5" s="7" t="s">
        <v>40</v>
      </c>
      <c r="G5" s="7" t="s">
        <v>6</v>
      </c>
      <c r="H5" s="7" t="s">
        <v>41</v>
      </c>
      <c r="I5" s="7" t="s">
        <v>7</v>
      </c>
      <c r="J5" s="7" t="s">
        <v>42</v>
      </c>
    </row>
    <row r="6" spans="1:10" ht="29.4" customHeight="1">
      <c r="A6" s="1" t="s">
        <v>8</v>
      </c>
      <c r="B6" s="2" t="s">
        <v>9</v>
      </c>
      <c r="C6" s="3">
        <v>11240895</v>
      </c>
      <c r="D6" s="3">
        <v>14856620</v>
      </c>
      <c r="E6" s="3">
        <f>D6-C6</f>
        <v>3615725</v>
      </c>
      <c r="F6" s="3">
        <f>D6/C6*100</f>
        <v>132.16581064052284</v>
      </c>
      <c r="G6" s="3">
        <v>14833059.439999999</v>
      </c>
      <c r="H6" s="3">
        <v>0</v>
      </c>
      <c r="I6" s="3">
        <f t="shared" ref="I6:I20" si="0">D6-G6</f>
        <v>23560.560000000522</v>
      </c>
      <c r="J6" s="4">
        <f>G6/D6*100</f>
        <v>99.84141372667537</v>
      </c>
    </row>
    <row r="7" spans="1:10" ht="29.4" customHeight="1">
      <c r="A7" s="1" t="s">
        <v>10</v>
      </c>
      <c r="B7" s="2" t="s">
        <v>11</v>
      </c>
      <c r="C7" s="3">
        <v>9501500</v>
      </c>
      <c r="D7" s="3">
        <v>13012500</v>
      </c>
      <c r="E7" s="3">
        <f t="shared" ref="E7:E19" si="1">D7-C7</f>
        <v>3511000</v>
      </c>
      <c r="F7" s="3">
        <f t="shared" ref="F7:F20" si="2">D7/C7*100</f>
        <v>136.95206020102088</v>
      </c>
      <c r="G7" s="3">
        <v>13001549.369999999</v>
      </c>
      <c r="H7" s="3">
        <v>0</v>
      </c>
      <c r="I7" s="3">
        <f t="shared" si="0"/>
        <v>10950.63000000082</v>
      </c>
      <c r="J7" s="4">
        <f t="shared" ref="J7:J19" si="3">G7/D7*100</f>
        <v>99.915845302593652</v>
      </c>
    </row>
    <row r="8" spans="1:10" s="17" customFormat="1" ht="29.4" customHeight="1">
      <c r="A8" s="13" t="s">
        <v>12</v>
      </c>
      <c r="B8" s="14" t="s">
        <v>13</v>
      </c>
      <c r="C8" s="15">
        <v>7790000</v>
      </c>
      <c r="D8" s="15">
        <v>10811428</v>
      </c>
      <c r="E8" s="15">
        <f t="shared" si="1"/>
        <v>3021428</v>
      </c>
      <c r="F8" s="3">
        <f t="shared" si="2"/>
        <v>138.78598202824134</v>
      </c>
      <c r="G8" s="15">
        <v>10802529.949999999</v>
      </c>
      <c r="H8" s="15">
        <v>0</v>
      </c>
      <c r="I8" s="15">
        <f t="shared" si="0"/>
        <v>8898.0500000007451</v>
      </c>
      <c r="J8" s="16">
        <f t="shared" si="3"/>
        <v>99.917697736136233</v>
      </c>
    </row>
    <row r="9" spans="1:10" s="17" customFormat="1" ht="29.4" customHeight="1">
      <c r="A9" s="13" t="s">
        <v>14</v>
      </c>
      <c r="B9" s="14" t="s">
        <v>15</v>
      </c>
      <c r="C9" s="15">
        <v>1711500</v>
      </c>
      <c r="D9" s="15">
        <v>2201072</v>
      </c>
      <c r="E9" s="15">
        <f t="shared" si="1"/>
        <v>489572</v>
      </c>
      <c r="F9" s="3">
        <f t="shared" si="2"/>
        <v>128.60484954718083</v>
      </c>
      <c r="G9" s="15">
        <v>2199019.42</v>
      </c>
      <c r="H9" s="15">
        <v>0</v>
      </c>
      <c r="I9" s="15">
        <f t="shared" si="0"/>
        <v>2052.5800000000745</v>
      </c>
      <c r="J9" s="16">
        <f t="shared" si="3"/>
        <v>99.90674634905173</v>
      </c>
    </row>
    <row r="10" spans="1:10" s="17" customFormat="1" ht="29.4" customHeight="1">
      <c r="A10" s="13" t="s">
        <v>16</v>
      </c>
      <c r="B10" s="14" t="s">
        <v>17</v>
      </c>
      <c r="C10" s="15">
        <v>586000</v>
      </c>
      <c r="D10" s="15">
        <v>720315</v>
      </c>
      <c r="E10" s="15">
        <f t="shared" si="1"/>
        <v>134315</v>
      </c>
      <c r="F10" s="3">
        <f t="shared" si="2"/>
        <v>122.92064846416382</v>
      </c>
      <c r="G10" s="15">
        <v>719408.54</v>
      </c>
      <c r="H10" s="15">
        <v>0</v>
      </c>
      <c r="I10" s="15">
        <f t="shared" si="0"/>
        <v>906.45999999996275</v>
      </c>
      <c r="J10" s="16">
        <f t="shared" si="3"/>
        <v>99.874157833725533</v>
      </c>
    </row>
    <row r="11" spans="1:10" s="17" customFormat="1" ht="29.4" customHeight="1">
      <c r="A11" s="13" t="s">
        <v>18</v>
      </c>
      <c r="B11" s="14" t="s">
        <v>19</v>
      </c>
      <c r="C11" s="15">
        <v>633395</v>
      </c>
      <c r="D11" s="15">
        <v>659998</v>
      </c>
      <c r="E11" s="15">
        <f t="shared" si="1"/>
        <v>26603</v>
      </c>
      <c r="F11" s="3">
        <f t="shared" si="2"/>
        <v>104.2000647305394</v>
      </c>
      <c r="G11" s="15">
        <v>659634.43999999994</v>
      </c>
      <c r="H11" s="15">
        <v>0</v>
      </c>
      <c r="I11" s="15">
        <f t="shared" si="0"/>
        <v>363.56000000005588</v>
      </c>
      <c r="J11" s="16">
        <f t="shared" si="3"/>
        <v>99.944914984590852</v>
      </c>
    </row>
    <row r="12" spans="1:10" s="17" customFormat="1" ht="29.4" customHeight="1">
      <c r="A12" s="13" t="s">
        <v>20</v>
      </c>
      <c r="B12" s="14" t="s">
        <v>21</v>
      </c>
      <c r="C12" s="15">
        <v>35000</v>
      </c>
      <c r="D12" s="15">
        <v>52440</v>
      </c>
      <c r="E12" s="15">
        <f t="shared" si="1"/>
        <v>17440</v>
      </c>
      <c r="F12" s="3">
        <f t="shared" si="2"/>
        <v>149.82857142857142</v>
      </c>
      <c r="G12" s="15">
        <v>51600.44</v>
      </c>
      <c r="H12" s="15">
        <v>0</v>
      </c>
      <c r="I12" s="15">
        <f t="shared" si="0"/>
        <v>839.55999999999767</v>
      </c>
      <c r="J12" s="16">
        <f t="shared" si="3"/>
        <v>98.399008390541582</v>
      </c>
    </row>
    <row r="13" spans="1:10" ht="29.4" customHeight="1">
      <c r="A13" s="1" t="s">
        <v>22</v>
      </c>
      <c r="B13" s="2" t="s">
        <v>23</v>
      </c>
      <c r="C13" s="3">
        <v>469000</v>
      </c>
      <c r="D13" s="3">
        <v>408003</v>
      </c>
      <c r="E13" s="3">
        <f t="shared" si="1"/>
        <v>-60997</v>
      </c>
      <c r="F13" s="3">
        <f t="shared" si="2"/>
        <v>86.994243070362472</v>
      </c>
      <c r="G13" s="3">
        <v>397504.11</v>
      </c>
      <c r="H13" s="3">
        <v>0</v>
      </c>
      <c r="I13" s="3">
        <f t="shared" si="0"/>
        <v>10498.890000000014</v>
      </c>
      <c r="J13" s="4">
        <f t="shared" si="3"/>
        <v>97.426761567929645</v>
      </c>
    </row>
    <row r="14" spans="1:10" s="17" customFormat="1" ht="29.4" customHeight="1">
      <c r="A14" s="13" t="s">
        <v>24</v>
      </c>
      <c r="B14" s="14" t="s">
        <v>25</v>
      </c>
      <c r="C14" s="15">
        <v>390000</v>
      </c>
      <c r="D14" s="15">
        <v>322453</v>
      </c>
      <c r="E14" s="15">
        <f t="shared" si="1"/>
        <v>-67547</v>
      </c>
      <c r="F14" s="3">
        <f t="shared" si="2"/>
        <v>82.680256410256419</v>
      </c>
      <c r="G14" s="15">
        <v>321295.67</v>
      </c>
      <c r="H14" s="15">
        <v>0</v>
      </c>
      <c r="I14" s="15">
        <f t="shared" si="0"/>
        <v>1157.3300000000163</v>
      </c>
      <c r="J14" s="16">
        <f t="shared" si="3"/>
        <v>99.641085677602632</v>
      </c>
    </row>
    <row r="15" spans="1:10" s="17" customFormat="1" ht="29.4" customHeight="1">
      <c r="A15" s="13" t="s">
        <v>26</v>
      </c>
      <c r="B15" s="14" t="s">
        <v>27</v>
      </c>
      <c r="C15" s="15">
        <v>6000</v>
      </c>
      <c r="D15" s="15">
        <v>5911</v>
      </c>
      <c r="E15" s="15">
        <f t="shared" si="1"/>
        <v>-89</v>
      </c>
      <c r="F15" s="3">
        <f t="shared" si="2"/>
        <v>98.516666666666666</v>
      </c>
      <c r="G15" s="15">
        <v>5910.96</v>
      </c>
      <c r="H15" s="15">
        <v>0</v>
      </c>
      <c r="I15" s="15">
        <f t="shared" si="0"/>
        <v>3.999999999996362E-2</v>
      </c>
      <c r="J15" s="16">
        <f t="shared" si="3"/>
        <v>99.999323295550667</v>
      </c>
    </row>
    <row r="16" spans="1:10" s="17" customFormat="1" ht="29.4" customHeight="1">
      <c r="A16" s="13" t="s">
        <v>28</v>
      </c>
      <c r="B16" s="14" t="s">
        <v>29</v>
      </c>
      <c r="C16" s="15">
        <v>60000</v>
      </c>
      <c r="D16" s="15">
        <v>68939</v>
      </c>
      <c r="E16" s="15">
        <f t="shared" si="1"/>
        <v>8939</v>
      </c>
      <c r="F16" s="3">
        <f t="shared" si="2"/>
        <v>114.89833333333333</v>
      </c>
      <c r="G16" s="15">
        <v>65968.350000000006</v>
      </c>
      <c r="H16" s="15">
        <v>0</v>
      </c>
      <c r="I16" s="15">
        <f t="shared" si="0"/>
        <v>2970.6499999999942</v>
      </c>
      <c r="J16" s="16">
        <f t="shared" si="3"/>
        <v>95.690900651300439</v>
      </c>
    </row>
    <row r="17" spans="1:10" s="17" customFormat="1" ht="29.4" customHeight="1">
      <c r="A17" s="13" t="s">
        <v>30</v>
      </c>
      <c r="B17" s="14" t="s">
        <v>31</v>
      </c>
      <c r="C17" s="15">
        <v>13000</v>
      </c>
      <c r="D17" s="15">
        <v>10700</v>
      </c>
      <c r="E17" s="15">
        <f t="shared" si="1"/>
        <v>-2300</v>
      </c>
      <c r="F17" s="3">
        <f t="shared" si="2"/>
        <v>82.307692307692307</v>
      </c>
      <c r="G17" s="15">
        <v>4329.13</v>
      </c>
      <c r="H17" s="15">
        <v>0</v>
      </c>
      <c r="I17" s="15">
        <f t="shared" si="0"/>
        <v>6370.87</v>
      </c>
      <c r="J17" s="16">
        <f t="shared" si="3"/>
        <v>40.459158878504674</v>
      </c>
    </row>
    <row r="18" spans="1:10" s="17" customFormat="1" ht="29.4" customHeight="1">
      <c r="A18" s="13" t="s">
        <v>32</v>
      </c>
      <c r="B18" s="14" t="s">
        <v>33</v>
      </c>
      <c r="C18" s="15">
        <v>10000</v>
      </c>
      <c r="D18" s="15">
        <v>2152</v>
      </c>
      <c r="E18" s="15">
        <f t="shared" si="1"/>
        <v>-7848</v>
      </c>
      <c r="F18" s="3">
        <f t="shared" si="2"/>
        <v>21.52</v>
      </c>
      <c r="G18" s="15">
        <v>2151.36</v>
      </c>
      <c r="H18" s="15">
        <v>0</v>
      </c>
      <c r="I18" s="15">
        <f t="shared" si="0"/>
        <v>0.63999999999987267</v>
      </c>
      <c r="J18" s="16">
        <f t="shared" si="3"/>
        <v>99.970260223048342</v>
      </c>
    </row>
    <row r="19" spans="1:10" s="17" customFormat="1" ht="29.4" customHeight="1">
      <c r="A19" s="13" t="s">
        <v>34</v>
      </c>
      <c r="B19" s="14" t="s">
        <v>35</v>
      </c>
      <c r="C19" s="15">
        <v>6000</v>
      </c>
      <c r="D19" s="15">
        <v>1212</v>
      </c>
      <c r="E19" s="15">
        <f t="shared" si="1"/>
        <v>-4788</v>
      </c>
      <c r="F19" s="3">
        <f t="shared" si="2"/>
        <v>20.200000000000003</v>
      </c>
      <c r="G19" s="15">
        <v>1211.18</v>
      </c>
      <c r="H19" s="15">
        <v>0</v>
      </c>
      <c r="I19" s="15">
        <f t="shared" si="0"/>
        <v>0.81999999999993634</v>
      </c>
      <c r="J19" s="16">
        <f t="shared" si="3"/>
        <v>99.93234323432344</v>
      </c>
    </row>
    <row r="20" spans="1:10" ht="29.4" customHeight="1">
      <c r="A20" s="1"/>
      <c r="B20" s="2" t="s">
        <v>45</v>
      </c>
      <c r="C20" s="3">
        <v>11240895</v>
      </c>
      <c r="D20" s="3">
        <v>14856620</v>
      </c>
      <c r="E20" s="3">
        <f>D20-C20</f>
        <v>3615725</v>
      </c>
      <c r="F20" s="3">
        <f t="shared" si="2"/>
        <v>132.16581064052284</v>
      </c>
      <c r="G20" s="3">
        <v>14833059.439999999</v>
      </c>
      <c r="H20" s="3">
        <v>0</v>
      </c>
      <c r="I20" s="3">
        <f t="shared" si="0"/>
        <v>23560.560000000522</v>
      </c>
      <c r="J20" s="4">
        <f>G20/D20*100</f>
        <v>99.84141372667537</v>
      </c>
    </row>
  </sheetData>
  <mergeCells count="2">
    <mergeCell ref="A2:J2"/>
    <mergeCell ref="A3:J3"/>
  </mergeCells>
  <printOptions horizontalCentered="1"/>
  <pageMargins left="0.31496062992125984" right="0.31496062992125984" top="0.39370078740157483" bottom="0.39370078740157483" header="0" footer="0"/>
  <pageSetup paperSize="9" scale="86" fitToHeight="50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topLeftCell="C4" workbookViewId="0">
      <selection activeCell="F6" sqref="F6:F18"/>
    </sheetView>
  </sheetViews>
  <sheetFormatPr defaultRowHeight="13.8"/>
  <cols>
    <col min="1" max="1" width="10.77734375" style="6" customWidth="1"/>
    <col min="2" max="2" width="50.77734375" style="6" customWidth="1"/>
    <col min="3" max="10" width="15.77734375" style="6" customWidth="1"/>
    <col min="11" max="16384" width="8.88671875" style="6"/>
  </cols>
  <sheetData>
    <row r="1" spans="1:10" ht="15.6">
      <c r="A1" s="19" t="s">
        <v>47</v>
      </c>
    </row>
    <row r="2" spans="1:10" ht="18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</row>
    <row r="5" spans="1:10" s="8" customFormat="1" ht="55.2">
      <c r="A5" s="7" t="s">
        <v>2</v>
      </c>
      <c r="B5" s="7" t="s">
        <v>3</v>
      </c>
      <c r="C5" s="7" t="s">
        <v>4</v>
      </c>
      <c r="D5" s="7" t="s">
        <v>5</v>
      </c>
      <c r="E5" s="7" t="s">
        <v>39</v>
      </c>
      <c r="F5" s="7" t="s">
        <v>40</v>
      </c>
      <c r="G5" s="7" t="s">
        <v>6</v>
      </c>
      <c r="H5" s="7" t="s">
        <v>41</v>
      </c>
      <c r="I5" s="7" t="s">
        <v>7</v>
      </c>
      <c r="J5" s="7" t="s">
        <v>42</v>
      </c>
    </row>
    <row r="6" spans="1:10" ht="25.2" customHeight="1">
      <c r="A6" s="1" t="s">
        <v>38</v>
      </c>
      <c r="B6" s="2" t="s">
        <v>9</v>
      </c>
      <c r="C6" s="3">
        <v>1940000</v>
      </c>
      <c r="D6" s="3">
        <v>2507760</v>
      </c>
      <c r="E6" s="3">
        <f t="shared" ref="E6:E17" si="0">D6-C6</f>
        <v>567760</v>
      </c>
      <c r="F6" s="3">
        <f>D6/C6*100</f>
        <v>129.26597938144332</v>
      </c>
      <c r="G6" s="3">
        <v>2493772.3100000005</v>
      </c>
      <c r="H6" s="3">
        <v>0</v>
      </c>
      <c r="I6" s="3">
        <f t="shared" ref="I6:I18" si="1">D6-G6</f>
        <v>13987.689999999478</v>
      </c>
      <c r="J6" s="4">
        <f t="shared" ref="J6:J17" si="2">G6/D6*100</f>
        <v>99.442223737518759</v>
      </c>
    </row>
    <row r="7" spans="1:10" ht="25.2" customHeight="1">
      <c r="A7" s="1" t="s">
        <v>10</v>
      </c>
      <c r="B7" s="2" t="s">
        <v>11</v>
      </c>
      <c r="C7" s="3">
        <v>1728000</v>
      </c>
      <c r="D7" s="3">
        <v>2396650</v>
      </c>
      <c r="E7" s="3">
        <f t="shared" si="0"/>
        <v>668650</v>
      </c>
      <c r="F7" s="3">
        <f t="shared" ref="F7:F18" si="3">D7/C7*100</f>
        <v>138.69502314814815</v>
      </c>
      <c r="G7" s="3">
        <v>2396520.2600000002</v>
      </c>
      <c r="H7" s="3">
        <v>0</v>
      </c>
      <c r="I7" s="3">
        <f t="shared" si="1"/>
        <v>129.73999999975786</v>
      </c>
      <c r="J7" s="4">
        <f t="shared" si="2"/>
        <v>99.994586610477128</v>
      </c>
    </row>
    <row r="8" spans="1:10" s="17" customFormat="1" ht="25.2" customHeight="1">
      <c r="A8" s="13" t="s">
        <v>12</v>
      </c>
      <c r="B8" s="14" t="s">
        <v>13</v>
      </c>
      <c r="C8" s="15">
        <v>1413000</v>
      </c>
      <c r="D8" s="15">
        <v>1988800</v>
      </c>
      <c r="E8" s="15">
        <f t="shared" si="0"/>
        <v>575800</v>
      </c>
      <c r="F8" s="3">
        <f t="shared" si="3"/>
        <v>140.75017692852089</v>
      </c>
      <c r="G8" s="15">
        <v>1988749.85</v>
      </c>
      <c r="H8" s="15">
        <v>0</v>
      </c>
      <c r="I8" s="15">
        <f t="shared" si="1"/>
        <v>50.149999999906868</v>
      </c>
      <c r="J8" s="16">
        <f t="shared" si="2"/>
        <v>99.997478378921969</v>
      </c>
    </row>
    <row r="9" spans="1:10" s="17" customFormat="1" ht="25.2" customHeight="1">
      <c r="A9" s="13" t="s">
        <v>14</v>
      </c>
      <c r="B9" s="14" t="s">
        <v>15</v>
      </c>
      <c r="C9" s="15">
        <v>315000</v>
      </c>
      <c r="D9" s="15">
        <v>407850</v>
      </c>
      <c r="E9" s="15">
        <f t="shared" si="0"/>
        <v>92850</v>
      </c>
      <c r="F9" s="3">
        <f t="shared" si="3"/>
        <v>129.47619047619048</v>
      </c>
      <c r="G9" s="15">
        <v>407770.41</v>
      </c>
      <c r="H9" s="15">
        <v>0</v>
      </c>
      <c r="I9" s="15">
        <f t="shared" si="1"/>
        <v>79.590000000025611</v>
      </c>
      <c r="J9" s="16">
        <f t="shared" si="2"/>
        <v>99.980485472600208</v>
      </c>
    </row>
    <row r="10" spans="1:10" s="17" customFormat="1" ht="25.2" customHeight="1">
      <c r="A10" s="13" t="s">
        <v>16</v>
      </c>
      <c r="B10" s="14" t="s">
        <v>17</v>
      </c>
      <c r="C10" s="15">
        <v>57000</v>
      </c>
      <c r="D10" s="15">
        <v>40000</v>
      </c>
      <c r="E10" s="15">
        <f t="shared" si="0"/>
        <v>-17000</v>
      </c>
      <c r="F10" s="3">
        <f t="shared" si="3"/>
        <v>70.175438596491219</v>
      </c>
      <c r="G10" s="15">
        <v>36503.980000000003</v>
      </c>
      <c r="H10" s="15">
        <v>0</v>
      </c>
      <c r="I10" s="15">
        <f t="shared" si="1"/>
        <v>3496.0199999999968</v>
      </c>
      <c r="J10" s="16">
        <f t="shared" si="2"/>
        <v>91.259950000000018</v>
      </c>
    </row>
    <row r="11" spans="1:10" s="17" customFormat="1" ht="25.2" customHeight="1">
      <c r="A11" s="13" t="s">
        <v>18</v>
      </c>
      <c r="B11" s="14" t="s">
        <v>19</v>
      </c>
      <c r="C11" s="15">
        <v>80000</v>
      </c>
      <c r="D11" s="15">
        <v>25349</v>
      </c>
      <c r="E11" s="15">
        <f t="shared" si="0"/>
        <v>-54651</v>
      </c>
      <c r="F11" s="3">
        <f t="shared" si="3"/>
        <v>31.686249999999998</v>
      </c>
      <c r="G11" s="15">
        <v>23560.240000000002</v>
      </c>
      <c r="H11" s="15">
        <v>0</v>
      </c>
      <c r="I11" s="15">
        <f t="shared" si="1"/>
        <v>1788.7599999999984</v>
      </c>
      <c r="J11" s="16">
        <f t="shared" si="2"/>
        <v>92.943469170381476</v>
      </c>
    </row>
    <row r="12" spans="1:10" s="17" customFormat="1" ht="25.2" customHeight="1">
      <c r="A12" s="13" t="s">
        <v>20</v>
      </c>
      <c r="B12" s="14" t="s">
        <v>21</v>
      </c>
      <c r="C12" s="15">
        <v>3000</v>
      </c>
      <c r="D12" s="15">
        <v>2000</v>
      </c>
      <c r="E12" s="15">
        <f t="shared" si="0"/>
        <v>-1000</v>
      </c>
      <c r="F12" s="3">
        <f t="shared" si="3"/>
        <v>66.666666666666657</v>
      </c>
      <c r="G12" s="15">
        <v>1592.6</v>
      </c>
      <c r="H12" s="15">
        <v>0</v>
      </c>
      <c r="I12" s="15">
        <f t="shared" si="1"/>
        <v>407.40000000000009</v>
      </c>
      <c r="J12" s="16">
        <f t="shared" si="2"/>
        <v>79.63</v>
      </c>
    </row>
    <row r="13" spans="1:10" ht="25.2" customHeight="1">
      <c r="A13" s="1" t="s">
        <v>22</v>
      </c>
      <c r="B13" s="2" t="s">
        <v>23</v>
      </c>
      <c r="C13" s="3">
        <v>72000</v>
      </c>
      <c r="D13" s="3">
        <v>43760</v>
      </c>
      <c r="E13" s="3">
        <f t="shared" si="0"/>
        <v>-28240</v>
      </c>
      <c r="F13" s="3">
        <f t="shared" si="3"/>
        <v>60.777777777777771</v>
      </c>
      <c r="G13" s="3">
        <v>35594.75</v>
      </c>
      <c r="H13" s="3">
        <v>0</v>
      </c>
      <c r="I13" s="3">
        <f t="shared" si="1"/>
        <v>8165.25</v>
      </c>
      <c r="J13" s="4">
        <f t="shared" si="2"/>
        <v>81.340836380255936</v>
      </c>
    </row>
    <row r="14" spans="1:10" s="17" customFormat="1" ht="25.2" customHeight="1">
      <c r="A14" s="13" t="s">
        <v>24</v>
      </c>
      <c r="B14" s="14" t="s">
        <v>25</v>
      </c>
      <c r="C14" s="15">
        <v>61000</v>
      </c>
      <c r="D14" s="15">
        <v>35000</v>
      </c>
      <c r="E14" s="15">
        <f t="shared" si="0"/>
        <v>-26000</v>
      </c>
      <c r="F14" s="3">
        <f t="shared" si="3"/>
        <v>57.377049180327866</v>
      </c>
      <c r="G14" s="15">
        <v>26845.64</v>
      </c>
      <c r="H14" s="15">
        <v>0</v>
      </c>
      <c r="I14" s="15">
        <f t="shared" si="1"/>
        <v>8154.3600000000006</v>
      </c>
      <c r="J14" s="16">
        <f t="shared" si="2"/>
        <v>76.701828571428564</v>
      </c>
    </row>
    <row r="15" spans="1:10" s="17" customFormat="1" ht="25.2" customHeight="1">
      <c r="A15" s="13" t="s">
        <v>26</v>
      </c>
      <c r="B15" s="14" t="s">
        <v>27</v>
      </c>
      <c r="C15" s="15">
        <v>1000</v>
      </c>
      <c r="D15" s="15">
        <v>760</v>
      </c>
      <c r="E15" s="15">
        <f t="shared" si="0"/>
        <v>-240</v>
      </c>
      <c r="F15" s="3">
        <f t="shared" si="3"/>
        <v>76</v>
      </c>
      <c r="G15" s="15">
        <v>750.32</v>
      </c>
      <c r="H15" s="15">
        <v>0</v>
      </c>
      <c r="I15" s="15">
        <f t="shared" si="1"/>
        <v>9.67999999999995</v>
      </c>
      <c r="J15" s="16">
        <f t="shared" si="2"/>
        <v>98.726315789473702</v>
      </c>
    </row>
    <row r="16" spans="1:10" s="17" customFormat="1" ht="25.2" customHeight="1">
      <c r="A16" s="13" t="s">
        <v>28</v>
      </c>
      <c r="B16" s="14" t="s">
        <v>29</v>
      </c>
      <c r="C16" s="15">
        <v>10000</v>
      </c>
      <c r="D16" s="15">
        <v>8000</v>
      </c>
      <c r="E16" s="15">
        <f t="shared" si="0"/>
        <v>-2000</v>
      </c>
      <c r="F16" s="3">
        <f t="shared" si="3"/>
        <v>80</v>
      </c>
      <c r="G16" s="15">
        <v>7998.79</v>
      </c>
      <c r="H16" s="15">
        <v>0</v>
      </c>
      <c r="I16" s="15">
        <f t="shared" si="1"/>
        <v>1.2100000000000364</v>
      </c>
      <c r="J16" s="16">
        <f t="shared" si="2"/>
        <v>99.984874999999988</v>
      </c>
    </row>
    <row r="17" spans="1:10" s="17" customFormat="1" ht="25.2" customHeight="1">
      <c r="A17" s="13" t="s">
        <v>34</v>
      </c>
      <c r="B17" s="14" t="s">
        <v>35</v>
      </c>
      <c r="C17" s="15">
        <v>0</v>
      </c>
      <c r="D17" s="15">
        <v>1</v>
      </c>
      <c r="E17" s="15">
        <f t="shared" si="0"/>
        <v>1</v>
      </c>
      <c r="F17" s="3" t="e">
        <f t="shared" si="3"/>
        <v>#DIV/0!</v>
      </c>
      <c r="G17" s="15">
        <v>0.48</v>
      </c>
      <c r="H17" s="15">
        <v>0</v>
      </c>
      <c r="I17" s="15">
        <f t="shared" si="1"/>
        <v>0.52</v>
      </c>
      <c r="J17" s="16">
        <f t="shared" si="2"/>
        <v>48</v>
      </c>
    </row>
    <row r="18" spans="1:10" ht="25.2" customHeight="1">
      <c r="A18" s="9"/>
      <c r="B18" s="10" t="s">
        <v>45</v>
      </c>
      <c r="C18" s="11">
        <v>1940000</v>
      </c>
      <c r="D18" s="11">
        <v>2507760</v>
      </c>
      <c r="E18" s="11">
        <f t="shared" ref="E18" si="4">D18-C18</f>
        <v>567760</v>
      </c>
      <c r="F18" s="3">
        <f t="shared" si="3"/>
        <v>129.26597938144332</v>
      </c>
      <c r="G18" s="11">
        <v>2493772.3100000005</v>
      </c>
      <c r="H18" s="11">
        <v>0</v>
      </c>
      <c r="I18" s="11">
        <f t="shared" si="1"/>
        <v>13987.689999999478</v>
      </c>
      <c r="J18" s="12">
        <f t="shared" ref="J18" si="5">G18/D18*100</f>
        <v>99.442223737518759</v>
      </c>
    </row>
    <row r="19" spans="1:10">
      <c r="A19" s="18"/>
      <c r="B19" s="18"/>
      <c r="C19" s="18"/>
      <c r="D19" s="18"/>
      <c r="E19" s="18"/>
      <c r="F19" s="18"/>
      <c r="G19" s="18"/>
      <c r="H19" s="18"/>
      <c r="I19" s="18"/>
      <c r="J19" s="18"/>
    </row>
  </sheetData>
  <mergeCells count="2">
    <mergeCell ref="A2:J2"/>
    <mergeCell ref="A3:J3"/>
  </mergeCells>
  <pageMargins left="0.32" right="0.33" top="0.39370078740157499" bottom="0.39370078740157499" header="0" footer="0"/>
  <pageSetup paperSize="9" scale="8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УЖКГтаБ</vt:lpstr>
      <vt:lpstr>УПСЗН</vt:lpstr>
      <vt:lpstr>виконком</vt:lpstr>
      <vt:lpstr>фін упр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admin1</cp:lastModifiedBy>
  <cp:lastPrinted>2018-02-13T07:55:22Z</cp:lastPrinted>
  <dcterms:created xsi:type="dcterms:W3CDTF">2018-02-06T09:40:07Z</dcterms:created>
  <dcterms:modified xsi:type="dcterms:W3CDTF">2018-02-16T06:34:17Z</dcterms:modified>
</cp:coreProperties>
</file>