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8" i="1"/>
  <c r="B54"/>
  <c r="B43"/>
  <c r="B55" l="1"/>
  <c r="B48" l="1"/>
  <c r="B30" s="1"/>
  <c r="B22"/>
  <c r="B58" l="1"/>
  <c r="B20" s="1"/>
  <c r="B10" l="1"/>
  <c r="B19" l="1"/>
  <c r="B14" l="1"/>
  <c r="B12" l="1"/>
</calcChain>
</file>

<file path=xl/sharedStrings.xml><?xml version="1.0" encoding="utf-8"?>
<sst xmlns="http://schemas.openxmlformats.org/spreadsheetml/2006/main" count="66" uniqueCount="65">
  <si>
    <t>Всього доходів</t>
  </si>
  <si>
    <t>в тому числі:</t>
  </si>
  <si>
    <t>грн.</t>
  </si>
  <si>
    <t>КЕКВ 2282 "Окремі заходи по реалізації державних (регіональних) програм, не віднесені до заходів розвитку". В тому числі:</t>
  </si>
  <si>
    <t>КЕКВ 2610 "Субсидії та поточні трансферти підприємствам (установам, організаціям)".  В тому числі:</t>
  </si>
  <si>
    <t>КЕКВ 2710 "Виплата пенсій і допомоги". Проведено виплату пенсій пільговій категорії працівників міської лікарні</t>
  </si>
  <si>
    <t>КЕКВ 2730 "Інші виплати населенню". В тому числі:</t>
  </si>
  <si>
    <t>Разом:</t>
  </si>
  <si>
    <t>Отримано безвідсоткових позик в управлінні Держказначейства на виплату захищених статей видатків</t>
  </si>
  <si>
    <t>Всього видатків, в тому числі:</t>
  </si>
  <si>
    <t>Вилучено управлінням Держказначейства в рахунок погашення позик</t>
  </si>
  <si>
    <t xml:space="preserve"> </t>
  </si>
  <si>
    <t>Проведено фінансування з бюджету міста згідно з кошторисами видатків та заявками установ на виділення коштів:</t>
  </si>
  <si>
    <t>паливно-мастильні матеріали для бюджетних установ</t>
  </si>
  <si>
    <t>заробітна плата за лютий-березень 2014 р. працівникам пункту первинної медико-соціальної допомоги, пунктів сімейної медицини, оплата комунальних послуг за лютий 2014 р.</t>
  </si>
  <si>
    <t>Оплата робіт та послуг з благоустрою міста, всього</t>
  </si>
  <si>
    <t>вивіз сміття по бюджетних установах</t>
  </si>
  <si>
    <t xml:space="preserve">                Начальник фінансового управління                                Л.В.Писаренко</t>
  </si>
  <si>
    <t xml:space="preserve">оплата послуг зв’язку </t>
  </si>
  <si>
    <t xml:space="preserve">КЕКВ 2250 "Видатки на відрядження". </t>
  </si>
  <si>
    <t>послуги з дератизації приміщень</t>
  </si>
  <si>
    <t xml:space="preserve">охорона приміщень бюджетних установ </t>
  </si>
  <si>
    <t>заправка, ремонт картриджів, принтерів</t>
  </si>
  <si>
    <t>придбання комплектуючих до комп’ютерної техніки</t>
  </si>
  <si>
    <t>опублікування оголошень, регуляторних актів у ЗМІ</t>
  </si>
  <si>
    <t>оплата  послуг інформаційно-ресурсного центру</t>
  </si>
  <si>
    <t>Інформація про надходження та використання коштів загального фонду бюджету міста за січень  2015 року</t>
  </si>
  <si>
    <t>Доходи міста від надходження податків і зборів (виконання місячного плану склало 136,3 %)</t>
  </si>
  <si>
    <t>Базова дотація міському бюджету з державного бюджету (виконання місячного плану склало 100 %).</t>
  </si>
  <si>
    <t>Залишок коштів на рахунку загального фонду бюджету на 01.01.2015 р.</t>
  </si>
  <si>
    <t>медикаменти для бюджетних установ (питома вага в загальних видатках бюджету - 0,5 %)</t>
  </si>
  <si>
    <t>продукти харчування для бюджетних установ (питома вага в загальних видатках бюджету - 2,7%)</t>
  </si>
  <si>
    <t>придбання канцтоварів, паперу, довідників</t>
  </si>
  <si>
    <t>придбання медичних бланків</t>
  </si>
  <si>
    <t>запчастини для автотранспорту</t>
  </si>
  <si>
    <t>господарські товари</t>
  </si>
  <si>
    <t>придбання призів для дітей під час проведення новорічних заходів Центром соціальних служб для дітей, сім’ї та молоді</t>
  </si>
  <si>
    <t>КЕКВ 2210 "Предмети, матеріали, обладнання та інвентар". Проведено часткове погашення кредиторської заборгованості за 2014 рік та оплату видатків поточного року:</t>
  </si>
  <si>
    <t>КЕКВ 2240 "Оплата послуг (крім комунальних)". Проведено часткове погашення кредиторської заборгованості за 2014 рік та оплату видатків поточного року:</t>
  </si>
  <si>
    <t>"Спорт для всіх", підключення електролічильника</t>
  </si>
  <si>
    <t>страхування працівників пологового будинку від гепатиту та СНІДу</t>
  </si>
  <si>
    <t>оплата послуг ТОВ "Парус-Регіони" (законодавча база)</t>
  </si>
  <si>
    <t>повірка, ремонт, техобслуговування медобладнання</t>
  </si>
  <si>
    <t>оплата послуг з внутрішньобудинкового обслуговування приміщень бюджетних установ</t>
  </si>
  <si>
    <t>ремонт системи опалення Центру "Милосердя"</t>
  </si>
  <si>
    <t>техобслуговування комп’ютерної техніки</t>
  </si>
  <si>
    <t>висвітлення діяльності міської ради та виконкому ("Ніжин-інфо"-14 744 грн., "ТІМ-Н"-10 200 грн. )</t>
  </si>
  <si>
    <t xml:space="preserve">послуги з видалення твердих побутових відходів, ТОВ "Агрогарант-В", борг за 2014 рік </t>
  </si>
  <si>
    <t>розрахунковокасове обслуговування банків</t>
  </si>
  <si>
    <t>бакконтроль стерильності</t>
  </si>
  <si>
    <t>КЕКВ 2282 „Окремі заходи по реалізації державних (регіональних) програм, не віднесені до заходів розвитку”. Погашення заборгованості за 2014 рік та поточні видатки з утримання Центру первинної медико-соціальної допомоги (оплата послуг зв’язку, придбання  паливно-мастильних матеріалів);  видатки на підвищення кваліфікації та перепідготовку кадрів</t>
  </si>
  <si>
    <t>заробітна плата працівникам ДЮСШ ФСТ "Спартак" за грудень  2014 р.</t>
  </si>
  <si>
    <t>пільги на оплату житлово-комунальних послуг сім’ям загиблих воїнів-афганців за грудень 2014 р.</t>
  </si>
  <si>
    <t>пільги інвалідам по зору по абонплаті за користування телефоном за грудень 2014 р.</t>
  </si>
  <si>
    <t>компенсація громадянам за надані соціальні послуги по догляду за членом сім’ї - інвалідом за грудень 2014 р.</t>
  </si>
  <si>
    <t>КЕКВ 2800 "Інші поточні видатки". Сплата податків бюджетними установами, судового збору</t>
  </si>
  <si>
    <t>заробітна плата та нарахування на неї працівникам бюджетних установ  (питома вага в загальних видатках бюджету - 64,3%)</t>
  </si>
  <si>
    <t>оплата енергоносіїв, спожитих бюджетними установами (питома вага в загальних видатках бюджету - 26,4%)</t>
  </si>
  <si>
    <t>Всього перераховано коштів на захищені статті видатків бюджету (питома вага в загальних видатках бюджету - 94,0%)</t>
  </si>
  <si>
    <t>Незахищені видатки бюджету, всього (питома вага в загальних видатках бюджету - 6,0%)</t>
  </si>
  <si>
    <t xml:space="preserve">          Крім того, у січні  отримано і використано субвенцій з державного та обласного бюджетів на  загальну суму 5 398 938 грн. Зокрема, на надання пільг на  проїзд в міському автотранспорті (90 667 грн.), на ліки постраждалим внаслідок аварії на ЧАЕС (3 950 грн.), на виплату допомог сім’ям з дітьми (5 121 525 грн.), на надання допомоги дітям-сиротам та дітям, позбавленим батьківського піклування (52 193 грн.), придбання інсуліну хворим на цукровий та нецукровий діабет (86 100 грн.), на надання пільг та субсидій населенню на оплату житлово-комунальних послуг (37 195 грн.), пільги на оплату послуг зв’язку (1 164 грн.), пільги на проїзд 1 раз на рік постраждалим від аварії на ЧАЕС (2 700 грн.),  субвенція на поховання учасникв бойових дій та ветеранів війни (1 278 грн.), поштовий збір (2 166 грн.).</t>
  </si>
  <si>
    <t xml:space="preserve">            Видатки бюджету показані в сумах, які були перераховані на рахунки бюджетних установ в управлінні Держказначейства.   </t>
  </si>
  <si>
    <t>Освітня субвенція з державного бюджету</t>
  </si>
  <si>
    <t>Медична субвенція з державного бюджету</t>
  </si>
  <si>
    <t xml:space="preserve">             У зв’язку з недостатністю фінансового ресурсу (дефіцитом бюджету) станом на 01.02.2015 року залишились непрофінансованими заявки бюджетних установ та підприємств-виконавців робіт і надавачів послуг щодо виділення коштів на загальну суму 13 391 318 грн.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</si>
</sst>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3.5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b/>
      <sz val="13.5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.5"/>
      <color rgb="FFFF0000"/>
      <name val="Calibri"/>
      <family val="2"/>
      <charset val="204"/>
      <scheme val="minor"/>
    </font>
    <font>
      <b/>
      <sz val="13.5"/>
      <color rgb="FF000000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vertical="justify"/>
    </xf>
    <xf numFmtId="164" fontId="1" fillId="2" borderId="0" xfId="0" applyNumberFormat="1" applyFont="1" applyFill="1"/>
    <xf numFmtId="0" fontId="4" fillId="2" borderId="1" xfId="0" applyFont="1" applyFill="1" applyBorder="1" applyAlignment="1">
      <alignment vertical="justify"/>
    </xf>
    <xf numFmtId="164" fontId="5" fillId="2" borderId="0" xfId="0" applyNumberFormat="1" applyFont="1" applyFill="1"/>
    <xf numFmtId="0" fontId="5" fillId="2" borderId="0" xfId="0" applyFont="1" applyFill="1"/>
    <xf numFmtId="0" fontId="6" fillId="2" borderId="1" xfId="0" applyFont="1" applyFill="1" applyBorder="1" applyAlignment="1">
      <alignment vertical="justify"/>
    </xf>
    <xf numFmtId="164" fontId="6" fillId="2" borderId="0" xfId="0" applyNumberFormat="1" applyFont="1" applyFill="1"/>
    <xf numFmtId="0" fontId="6" fillId="2" borderId="0" xfId="0" applyFont="1" applyFill="1"/>
    <xf numFmtId="0" fontId="5" fillId="2" borderId="1" xfId="0" applyFont="1" applyFill="1" applyBorder="1" applyAlignment="1">
      <alignment vertical="justify"/>
    </xf>
    <xf numFmtId="0" fontId="9" fillId="2" borderId="1" xfId="0" applyFont="1" applyFill="1" applyBorder="1" applyAlignment="1">
      <alignment vertical="justify"/>
    </xf>
    <xf numFmtId="0" fontId="7" fillId="2" borderId="1" xfId="0" applyFont="1" applyFill="1" applyBorder="1" applyAlignment="1">
      <alignment vertical="justify"/>
    </xf>
    <xf numFmtId="164" fontId="2" fillId="2" borderId="0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164" fontId="8" fillId="2" borderId="0" xfId="0" applyNumberFormat="1" applyFont="1" applyFill="1" applyBorder="1"/>
    <xf numFmtId="164" fontId="8" fillId="2" borderId="0" xfId="0" applyNumberFormat="1" applyFont="1" applyFill="1"/>
    <xf numFmtId="0" fontId="8" fillId="2" borderId="0" xfId="0" applyFont="1" applyFill="1"/>
    <xf numFmtId="0" fontId="2" fillId="2" borderId="0" xfId="0" applyFont="1" applyFill="1" applyBorder="1" applyAlignment="1">
      <alignment vertical="justify"/>
    </xf>
    <xf numFmtId="164" fontId="5" fillId="2" borderId="0" xfId="0" applyNumberFormat="1" applyFont="1" applyFill="1" applyAlignment="1">
      <alignment vertical="justify"/>
    </xf>
    <xf numFmtId="0" fontId="5" fillId="2" borderId="0" xfId="0" applyFont="1" applyFill="1" applyAlignment="1">
      <alignment vertical="justify"/>
    </xf>
    <xf numFmtId="0" fontId="10" fillId="0" borderId="1" xfId="0" applyFont="1" applyBorder="1" applyAlignment="1">
      <alignment horizontal="justify" vertical="top"/>
    </xf>
    <xf numFmtId="0" fontId="11" fillId="2" borderId="0" xfId="0" applyFont="1" applyFill="1" applyBorder="1" applyAlignment="1"/>
    <xf numFmtId="0" fontId="2" fillId="2" borderId="0" xfId="0" applyFont="1" applyFill="1" applyBorder="1" applyAlignment="1">
      <alignment horizontal="center" vertical="justify"/>
    </xf>
    <xf numFmtId="0" fontId="5" fillId="0" borderId="1" xfId="0" applyFont="1" applyFill="1" applyBorder="1" applyAlignment="1">
      <alignment vertical="justify"/>
    </xf>
    <xf numFmtId="3" fontId="5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0" fontId="5" fillId="0" borderId="0" xfId="0" applyFont="1" applyFill="1"/>
    <xf numFmtId="49" fontId="4" fillId="2" borderId="1" xfId="0" applyNumberFormat="1" applyFont="1" applyFill="1" applyBorder="1" applyAlignment="1">
      <alignment vertical="justify"/>
    </xf>
    <xf numFmtId="49" fontId="7" fillId="2" borderId="1" xfId="0" applyNumberFormat="1" applyFont="1" applyFill="1" applyBorder="1" applyAlignment="1">
      <alignment vertical="justify"/>
    </xf>
    <xf numFmtId="3" fontId="2" fillId="0" borderId="0" xfId="0" applyNumberFormat="1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justify"/>
    </xf>
    <xf numFmtId="3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2" fillId="2" borderId="0" xfId="0" applyFont="1" applyFill="1" applyBorder="1" applyAlignment="1">
      <alignment horizontal="center" vertical="justify"/>
    </xf>
    <xf numFmtId="0" fontId="11" fillId="0" borderId="0" xfId="0" applyNumberFormat="1" applyFont="1" applyFill="1" applyBorder="1" applyAlignment="1">
      <alignment horizontal="left" vertical="justify"/>
    </xf>
    <xf numFmtId="0" fontId="8" fillId="2" borderId="0" xfId="0" applyFont="1" applyFill="1" applyBorder="1" applyAlignment="1">
      <alignment horizontal="left" vertical="justify"/>
    </xf>
    <xf numFmtId="0" fontId="12" fillId="0" borderId="0" xfId="0" applyNumberFormat="1" applyFont="1" applyFill="1" applyBorder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7"/>
  <sheetViews>
    <sheetView tabSelected="1" workbookViewId="0">
      <selection activeCell="A69" sqref="A69:B69"/>
    </sheetView>
  </sheetViews>
  <sheetFormatPr defaultColWidth="75.28515625" defaultRowHeight="18.75"/>
  <cols>
    <col min="1" max="1" width="65.85546875" style="3" customWidth="1"/>
    <col min="2" max="2" width="22.140625" style="36" customWidth="1"/>
    <col min="3" max="3" width="21.5703125" style="4" customWidth="1"/>
    <col min="4" max="5" width="75.28515625" style="4"/>
    <col min="6" max="16384" width="75.28515625" style="2"/>
  </cols>
  <sheetData>
    <row r="1" spans="1:15" ht="41.25" customHeight="1">
      <c r="A1" s="40" t="s">
        <v>26</v>
      </c>
      <c r="B1" s="4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25" customHeight="1">
      <c r="B2" s="32" t="s">
        <v>2</v>
      </c>
    </row>
    <row r="3" spans="1:15" s="7" customFormat="1" ht="35.25" customHeight="1">
      <c r="A3" s="5" t="s">
        <v>27</v>
      </c>
      <c r="B3" s="27">
        <v>5687318</v>
      </c>
      <c r="C3" s="6"/>
      <c r="D3" s="6"/>
      <c r="E3" s="6"/>
    </row>
    <row r="4" spans="1:15" s="7" customFormat="1" ht="36" customHeight="1">
      <c r="A4" s="5" t="s">
        <v>28</v>
      </c>
      <c r="B4" s="27">
        <v>602300</v>
      </c>
      <c r="C4" s="6"/>
      <c r="D4" s="6"/>
      <c r="E4" s="6"/>
    </row>
    <row r="5" spans="1:15" s="7" customFormat="1" ht="21.75" customHeight="1">
      <c r="A5" s="5" t="s">
        <v>62</v>
      </c>
      <c r="B5" s="38">
        <v>3675300</v>
      </c>
      <c r="C5" s="6"/>
      <c r="D5" s="6"/>
      <c r="E5" s="6"/>
    </row>
    <row r="6" spans="1:15" s="7" customFormat="1" ht="21" customHeight="1">
      <c r="A6" s="5" t="s">
        <v>63</v>
      </c>
      <c r="B6" s="38">
        <v>4029800</v>
      </c>
      <c r="C6" s="6"/>
      <c r="D6" s="6"/>
      <c r="E6" s="6"/>
    </row>
    <row r="7" spans="1:15" s="7" customFormat="1" ht="36.75" hidden="1" customHeight="1">
      <c r="A7" s="5" t="s">
        <v>29</v>
      </c>
      <c r="B7" s="27">
        <v>0</v>
      </c>
      <c r="C7" s="6"/>
      <c r="D7" s="6"/>
      <c r="E7" s="6"/>
    </row>
    <row r="8" spans="1:15" s="10" customFormat="1" ht="24" customHeight="1">
      <c r="A8" s="8" t="s">
        <v>7</v>
      </c>
      <c r="B8" s="33">
        <f>B3+B4+B5+B6+B7</f>
        <v>13994718</v>
      </c>
      <c r="C8" s="9"/>
      <c r="D8" s="9"/>
      <c r="E8" s="9"/>
    </row>
    <row r="9" spans="1:15" s="7" customFormat="1" ht="35.25" customHeight="1">
      <c r="A9" s="11" t="s">
        <v>8</v>
      </c>
      <c r="B9" s="27">
        <v>0</v>
      </c>
      <c r="C9" s="6"/>
      <c r="D9" s="6"/>
      <c r="E9" s="6"/>
    </row>
    <row r="10" spans="1:15" s="10" customFormat="1" ht="18">
      <c r="A10" s="8" t="s">
        <v>0</v>
      </c>
      <c r="B10" s="33">
        <f>B8+B9</f>
        <v>13994718</v>
      </c>
      <c r="C10" s="9"/>
      <c r="D10" s="9"/>
      <c r="E10" s="9"/>
    </row>
    <row r="11" spans="1:15" s="7" customFormat="1" ht="18">
      <c r="A11" s="11"/>
      <c r="B11" s="27"/>
      <c r="C11" s="6"/>
      <c r="D11" s="6"/>
      <c r="E11" s="6"/>
    </row>
    <row r="12" spans="1:15" s="7" customFormat="1" ht="18">
      <c r="A12" s="8" t="s">
        <v>9</v>
      </c>
      <c r="B12" s="33">
        <f>B13+B14</f>
        <v>10950250</v>
      </c>
      <c r="C12" s="6"/>
      <c r="D12" s="6"/>
      <c r="E12" s="6"/>
    </row>
    <row r="13" spans="1:15" s="7" customFormat="1" ht="36" customHeight="1">
      <c r="A13" s="8" t="s">
        <v>10</v>
      </c>
      <c r="B13" s="33">
        <v>0</v>
      </c>
      <c r="C13" s="6"/>
      <c r="D13" s="6"/>
      <c r="E13" s="6"/>
    </row>
    <row r="14" spans="1:15" s="7" customFormat="1" ht="52.5" customHeight="1">
      <c r="A14" s="8" t="s">
        <v>12</v>
      </c>
      <c r="B14" s="33">
        <f>B19+B20</f>
        <v>10950250</v>
      </c>
      <c r="C14" s="6"/>
      <c r="D14" s="6"/>
      <c r="E14" s="6"/>
    </row>
    <row r="15" spans="1:15" s="7" customFormat="1" ht="57" customHeight="1">
      <c r="A15" s="30" t="s">
        <v>56</v>
      </c>
      <c r="B15" s="27">
        <v>7044423</v>
      </c>
      <c r="C15" s="6"/>
      <c r="D15" s="6"/>
      <c r="E15" s="6"/>
    </row>
    <row r="16" spans="1:15" s="7" customFormat="1" ht="36" customHeight="1">
      <c r="A16" s="30" t="s">
        <v>30</v>
      </c>
      <c r="B16" s="27">
        <v>56284</v>
      </c>
      <c r="C16" s="6"/>
      <c r="D16" s="6"/>
      <c r="E16" s="6"/>
    </row>
    <row r="17" spans="1:5" s="7" customFormat="1" ht="37.5" customHeight="1">
      <c r="A17" s="30" t="s">
        <v>31</v>
      </c>
      <c r="B17" s="27">
        <v>300790</v>
      </c>
      <c r="C17" s="6"/>
      <c r="D17" s="6"/>
      <c r="E17" s="6"/>
    </row>
    <row r="18" spans="1:5" s="7" customFormat="1" ht="36" customHeight="1">
      <c r="A18" s="30" t="s">
        <v>57</v>
      </c>
      <c r="B18" s="27">
        <v>2891147</v>
      </c>
      <c r="C18" s="6"/>
      <c r="D18" s="6"/>
      <c r="E18" s="6"/>
    </row>
    <row r="19" spans="1:5" s="10" customFormat="1" ht="55.5" customHeight="1">
      <c r="A19" s="31" t="s">
        <v>58</v>
      </c>
      <c r="B19" s="33">
        <f>B15+B16+B17+B18</f>
        <v>10292644</v>
      </c>
      <c r="C19" s="9"/>
      <c r="D19" s="9"/>
      <c r="E19" s="9"/>
    </row>
    <row r="20" spans="1:5" s="10" customFormat="1" ht="39" customHeight="1">
      <c r="A20" s="8" t="s">
        <v>59</v>
      </c>
      <c r="B20" s="33">
        <f>B22+B30+B51+B54+B55+B57+B58+B62</f>
        <v>657606</v>
      </c>
      <c r="C20" s="9"/>
      <c r="D20" s="9"/>
      <c r="E20" s="9"/>
    </row>
    <row r="21" spans="1:5" s="10" customFormat="1" ht="20.25" customHeight="1">
      <c r="A21" s="8" t="s">
        <v>1</v>
      </c>
      <c r="B21" s="33"/>
      <c r="C21" s="9" t="s">
        <v>11</v>
      </c>
      <c r="D21" s="9"/>
      <c r="E21" s="9"/>
    </row>
    <row r="22" spans="1:5" s="10" customFormat="1" ht="70.5" customHeight="1">
      <c r="A22" s="8" t="s">
        <v>37</v>
      </c>
      <c r="B22" s="33">
        <f>SUM(B23:B29)</f>
        <v>47034</v>
      </c>
      <c r="C22" s="9"/>
      <c r="D22" s="9"/>
      <c r="E22" s="9"/>
    </row>
    <row r="23" spans="1:5" s="7" customFormat="1" ht="18">
      <c r="A23" s="11" t="s">
        <v>13</v>
      </c>
      <c r="B23" s="27">
        <v>20984</v>
      </c>
      <c r="C23" s="6"/>
      <c r="D23" s="6"/>
      <c r="E23" s="6"/>
    </row>
    <row r="24" spans="1:5" s="7" customFormat="1" ht="18">
      <c r="A24" s="11" t="s">
        <v>32</v>
      </c>
      <c r="B24" s="27">
        <v>20292</v>
      </c>
      <c r="C24" s="6"/>
      <c r="D24" s="6"/>
      <c r="E24" s="6"/>
    </row>
    <row r="25" spans="1:5" s="7" customFormat="1" ht="18">
      <c r="A25" s="11" t="s">
        <v>33</v>
      </c>
      <c r="B25" s="27">
        <v>132</v>
      </c>
      <c r="C25" s="6"/>
      <c r="D25" s="6"/>
      <c r="E25" s="6"/>
    </row>
    <row r="26" spans="1:5" s="29" customFormat="1" ht="18">
      <c r="A26" s="26" t="s">
        <v>23</v>
      </c>
      <c r="B26" s="27">
        <v>2717</v>
      </c>
      <c r="C26" s="28"/>
      <c r="D26" s="28"/>
      <c r="E26" s="28"/>
    </row>
    <row r="27" spans="1:5" s="29" customFormat="1" ht="18">
      <c r="A27" s="26" t="s">
        <v>35</v>
      </c>
      <c r="B27" s="27">
        <v>225</v>
      </c>
      <c r="C27" s="28"/>
      <c r="D27" s="28"/>
      <c r="E27" s="28"/>
    </row>
    <row r="28" spans="1:5" s="29" customFormat="1" ht="54">
      <c r="A28" s="26" t="s">
        <v>36</v>
      </c>
      <c r="B28" s="27">
        <v>2100</v>
      </c>
      <c r="C28" s="28"/>
      <c r="D28" s="28"/>
      <c r="E28" s="28"/>
    </row>
    <row r="29" spans="1:5" s="7" customFormat="1" ht="18">
      <c r="A29" s="11" t="s">
        <v>34</v>
      </c>
      <c r="B29" s="27">
        <v>584</v>
      </c>
      <c r="C29" s="6"/>
      <c r="D29" s="6"/>
      <c r="E29" s="6"/>
    </row>
    <row r="30" spans="1:5" s="10" customFormat="1" ht="72">
      <c r="A30" s="8" t="s">
        <v>38</v>
      </c>
      <c r="B30" s="33">
        <f>SUM(B31:B48)</f>
        <v>520188</v>
      </c>
      <c r="C30" s="9"/>
      <c r="D30" s="9"/>
      <c r="E30" s="9"/>
    </row>
    <row r="31" spans="1:5" s="7" customFormat="1" ht="18">
      <c r="A31" s="11" t="s">
        <v>18</v>
      </c>
      <c r="B31" s="27">
        <v>13861</v>
      </c>
      <c r="C31" s="6"/>
      <c r="D31" s="6"/>
      <c r="E31" s="6"/>
    </row>
    <row r="32" spans="1:5" s="7" customFormat="1" ht="18">
      <c r="A32" s="11" t="s">
        <v>16</v>
      </c>
      <c r="B32" s="27">
        <v>202</v>
      </c>
      <c r="C32" s="6"/>
      <c r="D32" s="6"/>
      <c r="E32" s="6"/>
    </row>
    <row r="33" spans="1:5" s="7" customFormat="1" ht="20.25" customHeight="1">
      <c r="A33" s="11" t="s">
        <v>21</v>
      </c>
      <c r="B33" s="34">
        <v>900</v>
      </c>
      <c r="C33" s="6"/>
      <c r="D33" s="6"/>
      <c r="E33" s="6"/>
    </row>
    <row r="34" spans="1:5" s="7" customFormat="1" ht="20.25" customHeight="1">
      <c r="A34" s="11" t="s">
        <v>25</v>
      </c>
      <c r="B34" s="27">
        <v>1626</v>
      </c>
      <c r="C34" s="6"/>
      <c r="D34" s="6"/>
      <c r="E34" s="6"/>
    </row>
    <row r="35" spans="1:5" s="7" customFormat="1" ht="17.25" customHeight="1">
      <c r="A35" s="11" t="s">
        <v>24</v>
      </c>
      <c r="B35" s="27">
        <v>9872</v>
      </c>
      <c r="C35" s="6"/>
      <c r="D35" s="6"/>
      <c r="E35" s="6"/>
    </row>
    <row r="36" spans="1:5" s="7" customFormat="1" ht="21.75" customHeight="1">
      <c r="A36" s="11" t="s">
        <v>39</v>
      </c>
      <c r="B36" s="27">
        <v>100</v>
      </c>
      <c r="C36" s="6"/>
      <c r="D36" s="6"/>
      <c r="E36" s="6"/>
    </row>
    <row r="37" spans="1:5" s="7" customFormat="1" ht="21.75" customHeight="1">
      <c r="A37" s="11" t="s">
        <v>42</v>
      </c>
      <c r="B37" s="27">
        <v>6477</v>
      </c>
      <c r="C37" s="6"/>
      <c r="D37" s="6"/>
      <c r="E37" s="6"/>
    </row>
    <row r="38" spans="1:5" s="7" customFormat="1" ht="18.75" customHeight="1">
      <c r="A38" s="11" t="s">
        <v>20</v>
      </c>
      <c r="B38" s="27">
        <v>3995</v>
      </c>
      <c r="C38" s="6"/>
      <c r="D38" s="6"/>
      <c r="E38" s="6"/>
    </row>
    <row r="39" spans="1:5" s="7" customFormat="1" ht="36.75" customHeight="1">
      <c r="A39" s="11" t="s">
        <v>43</v>
      </c>
      <c r="B39" s="27">
        <v>7696</v>
      </c>
      <c r="C39" s="6"/>
      <c r="D39" s="6"/>
      <c r="E39" s="6"/>
    </row>
    <row r="40" spans="1:5" s="7" customFormat="1" ht="18" customHeight="1">
      <c r="A40" s="11" t="s">
        <v>44</v>
      </c>
      <c r="B40" s="27">
        <v>878</v>
      </c>
      <c r="C40" s="6"/>
      <c r="D40" s="6"/>
      <c r="E40" s="6"/>
    </row>
    <row r="41" spans="1:5" s="7" customFormat="1" ht="18" customHeight="1">
      <c r="A41" s="11" t="s">
        <v>45</v>
      </c>
      <c r="B41" s="27">
        <v>600</v>
      </c>
      <c r="C41" s="6"/>
      <c r="D41" s="6"/>
      <c r="E41" s="6"/>
    </row>
    <row r="42" spans="1:5" s="7" customFormat="1" ht="18" customHeight="1">
      <c r="A42" s="11" t="s">
        <v>22</v>
      </c>
      <c r="B42" s="27">
        <v>2564</v>
      </c>
      <c r="C42" s="6"/>
      <c r="D42" s="6"/>
      <c r="E42" s="6"/>
    </row>
    <row r="43" spans="1:5" s="7" customFormat="1" ht="36" customHeight="1">
      <c r="A43" s="11" t="s">
        <v>40</v>
      </c>
      <c r="B43" s="27">
        <f>762+22</f>
        <v>784</v>
      </c>
      <c r="C43" s="6"/>
      <c r="D43" s="6"/>
      <c r="E43" s="6"/>
    </row>
    <row r="44" spans="1:5" s="7" customFormat="1" ht="17.25" customHeight="1">
      <c r="A44" s="11" t="s">
        <v>49</v>
      </c>
      <c r="B44" s="27">
        <v>5080</v>
      </c>
      <c r="C44" s="6"/>
      <c r="D44" s="6"/>
      <c r="E44" s="6"/>
    </row>
    <row r="45" spans="1:5" s="7" customFormat="1" ht="21" customHeight="1">
      <c r="A45" s="11" t="s">
        <v>41</v>
      </c>
      <c r="B45" s="27">
        <v>370</v>
      </c>
      <c r="C45" s="6"/>
      <c r="D45" s="6"/>
      <c r="E45" s="6"/>
    </row>
    <row r="46" spans="1:5" s="7" customFormat="1" ht="21" customHeight="1">
      <c r="A46" s="11" t="s">
        <v>48</v>
      </c>
      <c r="B46" s="27">
        <v>40</v>
      </c>
      <c r="C46" s="6"/>
      <c r="D46" s="6"/>
      <c r="E46" s="6"/>
    </row>
    <row r="47" spans="1:5" s="7" customFormat="1" ht="36" customHeight="1">
      <c r="A47" s="11" t="s">
        <v>46</v>
      </c>
      <c r="B47" s="27">
        <v>24944</v>
      </c>
      <c r="C47" s="6"/>
      <c r="D47" s="6"/>
      <c r="E47" s="6"/>
    </row>
    <row r="48" spans="1:5" s="7" customFormat="1" ht="21.75" customHeight="1">
      <c r="A48" s="8" t="s">
        <v>15</v>
      </c>
      <c r="B48" s="33">
        <f>SUM(B50:B50)</f>
        <v>440199</v>
      </c>
      <c r="C48" s="6"/>
      <c r="D48" s="6"/>
      <c r="E48" s="6"/>
    </row>
    <row r="49" spans="1:5" s="7" customFormat="1" ht="17.25" customHeight="1">
      <c r="A49" s="11" t="s">
        <v>1</v>
      </c>
      <c r="B49" s="27"/>
      <c r="C49" s="6"/>
      <c r="D49" s="6"/>
      <c r="E49" s="6"/>
    </row>
    <row r="50" spans="1:5" s="7" customFormat="1" ht="35.25" customHeight="1">
      <c r="A50" s="11" t="s">
        <v>47</v>
      </c>
      <c r="B50" s="27">
        <v>440199</v>
      </c>
      <c r="C50" s="6"/>
      <c r="D50" s="6"/>
      <c r="E50" s="6"/>
    </row>
    <row r="51" spans="1:5" s="10" customFormat="1" ht="21.75" customHeight="1">
      <c r="A51" s="8" t="s">
        <v>19</v>
      </c>
      <c r="B51" s="33">
        <v>10910</v>
      </c>
      <c r="C51" s="9"/>
      <c r="D51" s="9"/>
      <c r="E51" s="9"/>
    </row>
    <row r="52" spans="1:5" s="10" customFormat="1" ht="49.5" hidden="1" customHeight="1">
      <c r="A52" s="8" t="s">
        <v>3</v>
      </c>
      <c r="B52" s="33">
        <v>0</v>
      </c>
      <c r="C52" s="9"/>
      <c r="D52" s="9"/>
      <c r="E52" s="9"/>
    </row>
    <row r="53" spans="1:5" s="7" customFormat="1" ht="73.5" hidden="1" customHeight="1">
      <c r="A53" s="12" t="s">
        <v>14</v>
      </c>
      <c r="B53" s="27">
        <v>0</v>
      </c>
      <c r="C53" s="6"/>
      <c r="D53" s="6"/>
      <c r="E53" s="6"/>
    </row>
    <row r="54" spans="1:5" s="7" customFormat="1" ht="131.25" customHeight="1">
      <c r="A54" s="23" t="s">
        <v>50</v>
      </c>
      <c r="B54" s="33">
        <f>2952+639+143+500</f>
        <v>4234</v>
      </c>
      <c r="C54" s="6"/>
      <c r="D54" s="6"/>
      <c r="E54" s="6"/>
    </row>
    <row r="55" spans="1:5" s="10" customFormat="1" ht="54.75" customHeight="1">
      <c r="A55" s="8" t="s">
        <v>4</v>
      </c>
      <c r="B55" s="33">
        <f>SUM(B56:B56)</f>
        <v>27929</v>
      </c>
      <c r="C55" s="9"/>
      <c r="D55" s="9"/>
      <c r="E55" s="9"/>
    </row>
    <row r="56" spans="1:5" s="7" customFormat="1" ht="36">
      <c r="A56" s="5" t="s">
        <v>51</v>
      </c>
      <c r="B56" s="27">
        <v>27929</v>
      </c>
      <c r="C56" s="6"/>
      <c r="D56" s="6"/>
      <c r="E56" s="6"/>
    </row>
    <row r="57" spans="1:5" s="10" customFormat="1" ht="54">
      <c r="A57" s="8" t="s">
        <v>5</v>
      </c>
      <c r="B57" s="33">
        <v>7000</v>
      </c>
      <c r="C57" s="9"/>
      <c r="D57" s="9"/>
      <c r="E57" s="9"/>
    </row>
    <row r="58" spans="1:5" s="10" customFormat="1" ht="18">
      <c r="A58" s="8" t="s">
        <v>6</v>
      </c>
      <c r="B58" s="33">
        <f>SUM(B59:B61)</f>
        <v>38246</v>
      </c>
      <c r="C58" s="9"/>
      <c r="D58" s="9"/>
      <c r="E58" s="9"/>
    </row>
    <row r="59" spans="1:5" s="22" customFormat="1" ht="35.25" customHeight="1">
      <c r="A59" s="11" t="s">
        <v>54</v>
      </c>
      <c r="B59" s="27">
        <v>29988</v>
      </c>
      <c r="C59" s="21"/>
      <c r="D59" s="21"/>
      <c r="E59" s="21"/>
    </row>
    <row r="60" spans="1:5" s="22" customFormat="1" ht="34.5" customHeight="1">
      <c r="A60" s="11" t="s">
        <v>53</v>
      </c>
      <c r="B60" s="27">
        <v>4389</v>
      </c>
      <c r="C60" s="21"/>
      <c r="D60" s="21"/>
      <c r="E60" s="21"/>
    </row>
    <row r="61" spans="1:5" s="7" customFormat="1" ht="34.5" customHeight="1">
      <c r="A61" s="11" t="s">
        <v>52</v>
      </c>
      <c r="B61" s="27">
        <v>3869</v>
      </c>
      <c r="C61" s="6"/>
      <c r="D61" s="6"/>
      <c r="E61" s="6"/>
    </row>
    <row r="62" spans="1:5" s="10" customFormat="1" ht="36" customHeight="1">
      <c r="A62" s="13" t="s">
        <v>55</v>
      </c>
      <c r="B62" s="33">
        <v>2065</v>
      </c>
      <c r="C62" s="9"/>
      <c r="D62" s="9"/>
      <c r="E62" s="9"/>
    </row>
    <row r="63" spans="1:5" s="16" customFormat="1" ht="0.75" hidden="1" customHeight="1">
      <c r="A63" s="41"/>
      <c r="B63" s="41"/>
      <c r="C63" s="14"/>
      <c r="D63" s="15"/>
      <c r="E63" s="15"/>
    </row>
    <row r="64" spans="1:5" s="16" customFormat="1" ht="1.5" customHeight="1">
      <c r="A64" s="25"/>
      <c r="B64" s="35"/>
      <c r="C64" s="14"/>
      <c r="D64" s="15"/>
      <c r="E64" s="15"/>
    </row>
    <row r="65" spans="1:5" s="16" customFormat="1" ht="0.75" customHeight="1">
      <c r="A65" s="25"/>
      <c r="B65" s="35"/>
      <c r="C65" s="14"/>
      <c r="D65" s="15"/>
      <c r="E65" s="15"/>
    </row>
    <row r="66" spans="1:5" s="16" customFormat="1" ht="0.75" customHeight="1">
      <c r="A66" s="25"/>
      <c r="B66" s="35"/>
      <c r="C66" s="14"/>
      <c r="D66" s="15"/>
      <c r="E66" s="15"/>
    </row>
    <row r="67" spans="1:5" s="19" customFormat="1" ht="212.25" customHeight="1">
      <c r="A67" s="43" t="s">
        <v>60</v>
      </c>
      <c r="B67" s="43"/>
      <c r="C67" s="17"/>
      <c r="D67" s="18"/>
      <c r="E67" s="18"/>
    </row>
    <row r="68" spans="1:5" s="16" customFormat="1" ht="38.25" customHeight="1">
      <c r="A68" s="42" t="s">
        <v>61</v>
      </c>
      <c r="B68" s="42"/>
      <c r="C68" s="20"/>
      <c r="D68" s="15"/>
      <c r="E68" s="15"/>
    </row>
    <row r="69" spans="1:5" s="16" customFormat="1" ht="80.25" customHeight="1">
      <c r="A69" s="44" t="s">
        <v>64</v>
      </c>
      <c r="B69" s="44"/>
      <c r="C69" s="20"/>
      <c r="D69" s="15"/>
      <c r="E69" s="15"/>
    </row>
    <row r="70" spans="1:5" ht="36.75" customHeight="1">
      <c r="A70" s="39" t="s">
        <v>17</v>
      </c>
      <c r="B70" s="39"/>
      <c r="C70" s="24"/>
    </row>
    <row r="71" spans="1:5">
      <c r="B71" s="37"/>
    </row>
    <row r="72" spans="1:5">
      <c r="B72" s="37"/>
    </row>
    <row r="73" spans="1:5">
      <c r="B73" s="37"/>
    </row>
    <row r="74" spans="1:5">
      <c r="B74" s="37"/>
    </row>
    <row r="75" spans="1:5">
      <c r="B75" s="37"/>
    </row>
    <row r="76" spans="1:5">
      <c r="B76" s="37"/>
    </row>
    <row r="77" spans="1:5">
      <c r="B77" s="37"/>
    </row>
    <row r="78" spans="1:5">
      <c r="B78" s="37"/>
    </row>
    <row r="79" spans="1:5">
      <c r="B79" s="37"/>
    </row>
    <row r="80" spans="1:5">
      <c r="B80" s="37"/>
    </row>
    <row r="81" spans="2:2">
      <c r="B81" s="37"/>
    </row>
    <row r="82" spans="2:2">
      <c r="B82" s="37"/>
    </row>
    <row r="83" spans="2:2">
      <c r="B83" s="37"/>
    </row>
    <row r="84" spans="2:2">
      <c r="B84" s="37"/>
    </row>
    <row r="85" spans="2:2">
      <c r="B85" s="37"/>
    </row>
    <row r="86" spans="2:2">
      <c r="B86" s="37"/>
    </row>
    <row r="87" spans="2:2">
      <c r="B87" s="37"/>
    </row>
    <row r="88" spans="2:2">
      <c r="B88" s="37"/>
    </row>
    <row r="89" spans="2:2">
      <c r="B89" s="37"/>
    </row>
    <row r="90" spans="2:2">
      <c r="B90" s="37"/>
    </row>
    <row r="91" spans="2:2">
      <c r="B91" s="37"/>
    </row>
    <row r="92" spans="2:2">
      <c r="B92" s="37"/>
    </row>
    <row r="93" spans="2:2">
      <c r="B93" s="37"/>
    </row>
    <row r="94" spans="2:2">
      <c r="B94" s="37"/>
    </row>
    <row r="95" spans="2:2">
      <c r="B95" s="37"/>
    </row>
    <row r="96" spans="2:2">
      <c r="B96" s="37"/>
    </row>
    <row r="97" spans="2:2">
      <c r="B97" s="37"/>
    </row>
  </sheetData>
  <mergeCells count="6">
    <mergeCell ref="A70:B70"/>
    <mergeCell ref="A1:B1"/>
    <mergeCell ref="A63:B63"/>
    <mergeCell ref="A68:B68"/>
    <mergeCell ref="A67:B67"/>
    <mergeCell ref="A69:B69"/>
  </mergeCells>
  <pageMargins left="0.85" right="0.19" top="0.18" bottom="0.21" header="0.2" footer="0.21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2018-11-08T12:37:52Z</dcterms:modified>
</cp:coreProperties>
</file>