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90" yWindow="-90" windowWidth="12525" windowHeight="8040" tabRatio="935"/>
  </bookViews>
  <sheets>
    <sheet name="4082" sheetId="29" r:id="rId1"/>
  </sheets>
  <calcPr calcId="144525"/>
</workbook>
</file>

<file path=xl/calcChain.xml><?xml version="1.0" encoding="utf-8"?>
<calcChain xmlns="http://schemas.openxmlformats.org/spreadsheetml/2006/main">
  <c r="I123" i="29" l="1"/>
  <c r="K123" i="29"/>
  <c r="I124" i="29"/>
  <c r="K124" i="29"/>
  <c r="I125" i="29"/>
  <c r="K125" i="29"/>
  <c r="J122" i="29"/>
  <c r="K122" i="29"/>
  <c r="I122" i="29"/>
  <c r="J117" i="29"/>
  <c r="J120" i="29"/>
  <c r="J103" i="29"/>
  <c r="I102" i="29"/>
  <c r="J95" i="29"/>
  <c r="I94" i="29"/>
  <c r="J115" i="29"/>
  <c r="I114" i="29"/>
  <c r="E120" i="29" l="1"/>
  <c r="K120" i="29" s="1"/>
  <c r="H107" i="29"/>
  <c r="E115" i="29"/>
  <c r="E114" i="29"/>
  <c r="E113" i="29"/>
  <c r="E112" i="29"/>
  <c r="E111" i="29"/>
  <c r="E110" i="29"/>
  <c r="E109" i="29"/>
  <c r="E108" i="29"/>
  <c r="E107" i="29"/>
  <c r="E106" i="29"/>
  <c r="E105" i="29"/>
  <c r="E103" i="29"/>
  <c r="E102" i="29"/>
  <c r="E101" i="29"/>
  <c r="E100" i="29"/>
  <c r="E99" i="29"/>
  <c r="H77" i="29"/>
  <c r="H75" i="29"/>
  <c r="E77" i="29"/>
  <c r="E75" i="29"/>
  <c r="I58" i="29"/>
  <c r="I74" i="29" l="1"/>
  <c r="I77" i="29"/>
  <c r="J77" i="29"/>
  <c r="K77" i="29"/>
  <c r="G68" i="29"/>
  <c r="I119" i="29" l="1"/>
  <c r="I117" i="29"/>
  <c r="E117" i="29"/>
  <c r="E118" i="29"/>
  <c r="H114" i="29"/>
  <c r="K114" i="29" s="1"/>
  <c r="H115" i="29"/>
  <c r="K115" i="29" s="1"/>
  <c r="H102" i="29"/>
  <c r="K102" i="29" s="1"/>
  <c r="I101" i="29"/>
  <c r="H101" i="29"/>
  <c r="K101" i="29" s="1"/>
  <c r="I91" i="29" l="1"/>
  <c r="G87" i="29"/>
  <c r="F87" i="29"/>
  <c r="D87" i="29"/>
  <c r="C87" i="29"/>
  <c r="H94" i="29"/>
  <c r="E94" i="29"/>
  <c r="I93" i="29"/>
  <c r="H93" i="29"/>
  <c r="K93" i="29" s="1"/>
  <c r="E93" i="29"/>
  <c r="K94" i="29" l="1"/>
  <c r="I87" i="29"/>
  <c r="J87" i="29"/>
  <c r="K74" i="29"/>
  <c r="D68" i="29" l="1"/>
  <c r="F70" i="29"/>
  <c r="F69" i="29"/>
  <c r="F68" i="29"/>
  <c r="C70" i="29"/>
  <c r="E70" i="29" s="1"/>
  <c r="C68" i="29"/>
  <c r="J70" i="29"/>
  <c r="I64" i="29"/>
  <c r="J64" i="29"/>
  <c r="I65" i="29"/>
  <c r="J65" i="29"/>
  <c r="H64" i="29"/>
  <c r="H65" i="29"/>
  <c r="E64" i="29"/>
  <c r="E65" i="29"/>
  <c r="J63" i="29"/>
  <c r="I63" i="29"/>
  <c r="H63" i="29"/>
  <c r="E63" i="29"/>
  <c r="E51" i="29"/>
  <c r="H51" i="29"/>
  <c r="I51" i="29"/>
  <c r="J51" i="29"/>
  <c r="J50" i="29"/>
  <c r="I50" i="29"/>
  <c r="H50" i="29"/>
  <c r="E50" i="29"/>
  <c r="K50" i="29" s="1"/>
  <c r="D26" i="29"/>
  <c r="I70" i="29" l="1"/>
  <c r="H70" i="29"/>
  <c r="K70" i="29" s="1"/>
  <c r="K51" i="29"/>
  <c r="K64" i="29"/>
  <c r="K63" i="29"/>
  <c r="K65" i="29"/>
  <c r="E20" i="29" l="1"/>
  <c r="E21" i="29"/>
  <c r="E22" i="29"/>
  <c r="H21" i="29"/>
  <c r="I21" i="29"/>
  <c r="J21" i="29"/>
  <c r="H22" i="29"/>
  <c r="I22" i="29"/>
  <c r="J22" i="29"/>
  <c r="K22" i="29" l="1"/>
  <c r="K21" i="29"/>
  <c r="G16" i="29"/>
  <c r="F16" i="29"/>
  <c r="D16" i="29"/>
  <c r="C16" i="29"/>
  <c r="H106" i="29"/>
  <c r="I106" i="29"/>
  <c r="J106" i="29"/>
  <c r="I107" i="29"/>
  <c r="J107" i="29"/>
  <c r="H108" i="29"/>
  <c r="K108" i="29" s="1"/>
  <c r="I108" i="29"/>
  <c r="H109" i="29"/>
  <c r="I109" i="29"/>
  <c r="H110" i="29"/>
  <c r="K110" i="29" s="1"/>
  <c r="I110" i="29"/>
  <c r="H111" i="29"/>
  <c r="K111" i="29" s="1"/>
  <c r="I111" i="29"/>
  <c r="H112" i="29"/>
  <c r="K112" i="29" s="1"/>
  <c r="I112" i="29"/>
  <c r="H113" i="29"/>
  <c r="K113" i="29" s="1"/>
  <c r="I113" i="29"/>
  <c r="J105" i="29"/>
  <c r="I105" i="29"/>
  <c r="H105" i="29"/>
  <c r="H100" i="29"/>
  <c r="H103" i="29"/>
  <c r="K103" i="29" s="1"/>
  <c r="H99" i="29"/>
  <c r="I100" i="29"/>
  <c r="I99" i="29"/>
  <c r="H92" i="29"/>
  <c r="E92" i="29"/>
  <c r="H91" i="29"/>
  <c r="E91" i="29"/>
  <c r="J91" i="29"/>
  <c r="I92" i="29"/>
  <c r="J76" i="29"/>
  <c r="I76" i="29"/>
  <c r="J75" i="29"/>
  <c r="I75" i="29"/>
  <c r="J74" i="29"/>
  <c r="J69" i="29"/>
  <c r="J71" i="29"/>
  <c r="H71" i="29"/>
  <c r="C69" i="29"/>
  <c r="E69" i="29" s="1"/>
  <c r="E71" i="29"/>
  <c r="I56" i="29"/>
  <c r="J56" i="29"/>
  <c r="I57" i="29"/>
  <c r="J57" i="29"/>
  <c r="J58" i="29"/>
  <c r="I59" i="29"/>
  <c r="J59" i="29"/>
  <c r="I60" i="29"/>
  <c r="J60" i="29"/>
  <c r="I61" i="29"/>
  <c r="J61" i="29"/>
  <c r="I62" i="29"/>
  <c r="J62" i="29"/>
  <c r="J55" i="29"/>
  <c r="E56" i="29"/>
  <c r="H56" i="29"/>
  <c r="E57" i="29"/>
  <c r="H57" i="29"/>
  <c r="E58" i="29"/>
  <c r="H58" i="29"/>
  <c r="E59" i="29"/>
  <c r="H59" i="29"/>
  <c r="E60" i="29"/>
  <c r="H60" i="29"/>
  <c r="E61" i="29"/>
  <c r="H61" i="29"/>
  <c r="E62" i="29"/>
  <c r="H62" i="29"/>
  <c r="I55" i="29"/>
  <c r="H55" i="29"/>
  <c r="E55" i="29"/>
  <c r="E49" i="29"/>
  <c r="H49" i="29"/>
  <c r="I49" i="29"/>
  <c r="J49" i="29"/>
  <c r="E52" i="29"/>
  <c r="H52" i="29"/>
  <c r="I52" i="29"/>
  <c r="J52" i="29"/>
  <c r="J48" i="29"/>
  <c r="I48" i="29"/>
  <c r="H48" i="29"/>
  <c r="E48" i="29"/>
  <c r="D31" i="29"/>
  <c r="C31" i="29"/>
  <c r="D38" i="29"/>
  <c r="E19" i="29"/>
  <c r="H19" i="29"/>
  <c r="I19" i="29"/>
  <c r="J19" i="29"/>
  <c r="H20" i="29"/>
  <c r="I20" i="29"/>
  <c r="J20" i="29"/>
  <c r="E23" i="29"/>
  <c r="H23" i="29"/>
  <c r="I23" i="29"/>
  <c r="J23" i="29"/>
  <c r="K55" i="29" l="1"/>
  <c r="K91" i="29"/>
  <c r="H117" i="29"/>
  <c r="H119" i="29"/>
  <c r="K100" i="29"/>
  <c r="I16" i="29"/>
  <c r="K48" i="29"/>
  <c r="K59" i="29"/>
  <c r="K105" i="29"/>
  <c r="J16" i="29"/>
  <c r="H68" i="29"/>
  <c r="K52" i="29"/>
  <c r="K49" i="29"/>
  <c r="E68" i="29"/>
  <c r="I69" i="29"/>
  <c r="K107" i="29"/>
  <c r="I118" i="29"/>
  <c r="K106" i="29"/>
  <c r="K109" i="29"/>
  <c r="K62" i="29"/>
  <c r="K71" i="29"/>
  <c r="H69" i="29"/>
  <c r="J68" i="29"/>
  <c r="I71" i="29"/>
  <c r="K58" i="29"/>
  <c r="I68" i="29"/>
  <c r="K99" i="29"/>
  <c r="K60" i="29"/>
  <c r="K56" i="29"/>
  <c r="K76" i="29"/>
  <c r="K92" i="29"/>
  <c r="K75" i="29"/>
  <c r="K61" i="29"/>
  <c r="K57" i="29"/>
  <c r="K23" i="29"/>
  <c r="K20" i="29"/>
  <c r="K19" i="29"/>
  <c r="K117" i="29" l="1"/>
  <c r="K68" i="29"/>
  <c r="K69" i="29"/>
  <c r="H118" i="29"/>
  <c r="K118" i="29" s="1"/>
  <c r="H95" i="29"/>
  <c r="E95" i="29"/>
  <c r="F145" i="29"/>
  <c r="F143" i="29"/>
  <c r="F139" i="29"/>
  <c r="F135" i="29"/>
  <c r="F134" i="29"/>
  <c r="F133" i="29"/>
  <c r="E119" i="29"/>
  <c r="K119" i="29" s="1"/>
  <c r="E87" i="29"/>
  <c r="E36" i="29"/>
  <c r="E35" i="29"/>
  <c r="E34" i="29"/>
  <c r="E33" i="29"/>
  <c r="H16" i="29"/>
  <c r="E16" i="29"/>
  <c r="K95" i="29" l="1"/>
  <c r="K16" i="29"/>
  <c r="H87" i="29"/>
  <c r="K87" i="29" s="1"/>
  <c r="E31" i="29"/>
</calcChain>
</file>

<file path=xl/sharedStrings.xml><?xml version="1.0" encoding="utf-8"?>
<sst xmlns="http://schemas.openxmlformats.org/spreadsheetml/2006/main" count="281" uniqueCount="188">
  <si>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</si>
  <si>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</si>
  <si>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</si>
  <si>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</si>
  <si>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</si>
  <si>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</si>
  <si>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</si>
  <si>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</si>
  <si>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</si>
  <si>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</si>
  <si>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</si>
  <si>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</si>
  <si>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</si>
  <si>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</si>
  <si>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</si>
  <si>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</si>
  <si>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</si>
  <si>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</si>
  <si>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</si>
  <si>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</si>
  <si>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</si>
  <si>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</si>
  <si>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</si>
  <si>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</si>
  <si>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</si>
  <si>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</si>
  <si>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</si>
  <si>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</si>
  <si>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</si>
  <si>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</si>
  <si>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</si>
  <si>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</si>
  <si>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</si>
  <si>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</si>
  <si>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</si>
  <si>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</si>
  <si>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</si>
  <si>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</si>
  <si>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</si>
  <si>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</si>
  <si>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</si>
  <si>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</si>
  <si>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</si>
  <si>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</si>
  <si>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</si>
  <si>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</si>
  <si>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</si>
  <si>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</si>
  <si>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</si>
  <si>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</si>
  <si>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</si>
  <si>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</si>
  <si>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</si>
  <si>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</si>
  <si>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</si>
  <si>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</si>
  <si>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</si>
  <si>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</si>
  <si>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</si>
  <si>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</si>
  <si>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5.3. «Виконання результативних показників бюджетної програми за напрямками використання бюджетних коштів»     (тис.грн.)</t>
  </si>
  <si>
    <t>Напрям використання бюджетних коштів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</si>
  <si>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</si>
  <si>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</si>
  <si>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</si>
  <si>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</si>
  <si>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</si>
  <si>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</si>
  <si>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</si>
  <si>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</si>
  <si>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</si>
  <si>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</si>
  <si>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</si>
  <si>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Загальн их фонд</t>
  </si>
  <si>
    <t>Загальних фонд</t>
  </si>
  <si>
    <t>Спеціаль ний фонд</t>
  </si>
  <si>
    <t>Видатки (надані кредити)</t>
  </si>
  <si>
    <t>5.5 «Виконання інвестиційних (проектів) програм»:  (тис.грн.)</t>
  </si>
  <si>
    <t>Фактичні результативні показники повністю відповідають напрямкам використання коштів по програмі.</t>
  </si>
  <si>
    <t xml:space="preserve">Пояснення щодо причин відхилення фактичних надходжень від планового показника - </t>
  </si>
  <si>
    <t>Напрям спрямування коштів (об’єкт)1</t>
  </si>
  <si>
    <t>якості</t>
  </si>
  <si>
    <t>Аналіз бюджетної програми показав, що кошти  використані за призначенням.</t>
  </si>
  <si>
    <t>Управління культури і туризму Ніжинської міської ради</t>
  </si>
  <si>
    <t>Інші заходи в галузі культури і мистецтва</t>
  </si>
  <si>
    <t>Реалізація заходів з надання належних послуг у галузі культури і мистецтва.</t>
  </si>
  <si>
    <t>Кількість місцевих програм розвитку культури і мистецтва</t>
  </si>
  <si>
    <t>Кількість місцевих програм розвитку туризму</t>
  </si>
  <si>
    <t xml:space="preserve">Кількість місцевих програм розвитку проведення археологічних досліджень  </t>
  </si>
  <si>
    <t>Кількість заходів, спрямованих на реалізацію місцевих програм розвитку культури і мистецтва</t>
  </si>
  <si>
    <t>Кількість заходів, спрямованих на реалізацію місцевих програм розвитку туризму</t>
  </si>
  <si>
    <t xml:space="preserve">Кількість заходів, спрямованих на реалізацію місцевих програм розвитку проведення археологічних досліджень  </t>
  </si>
  <si>
    <t xml:space="preserve">Відсоток виконання програм розвитку проведення археологічних досліджень  </t>
  </si>
  <si>
    <t>Відсоток виконання програм розвитку туризму</t>
  </si>
  <si>
    <t>Аналіз бюджетних програм показав, що кошти  направлені на реалізацію заходів відповідних програм.</t>
  </si>
  <si>
    <t>Пояснення щодо розбіжностей між фактичними та плановими результативними показниками</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</si>
  <si>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досягнення цих показників</t>
  </si>
  <si>
    <t>5.4 « Виконання показників бюджетної програми порівняно із показниками попереднього року»:    (тис. грн.)</t>
  </si>
  <si>
    <t xml:space="preserve">Пояснення щодо причин відхилення касових видатків від планового показника </t>
  </si>
  <si>
    <r>
      <rPr>
        <sz val="11"/>
        <color theme="1"/>
        <rFont val="Times New Roman"/>
        <family val="1"/>
        <charset val="204"/>
      </rPr>
      <t>№ з/п</t>
    </r>
  </si>
  <si>
    <r>
      <rPr>
        <sz val="11"/>
        <color theme="1"/>
        <rFont val="Times New Roman"/>
        <family val="1"/>
        <charset val="204"/>
      </rPr>
      <t>Показники</t>
    </r>
  </si>
  <si>
    <r>
      <rPr>
        <sz val="11"/>
        <color theme="1"/>
        <rFont val="Times New Roman"/>
        <family val="1"/>
        <charset val="204"/>
      </rPr>
      <t>Затверджено паспортом бюджетної програми на звітний період</t>
    </r>
  </si>
  <si>
    <r>
      <rPr>
        <sz val="11"/>
        <color theme="1"/>
        <rFont val="Times New Roman"/>
        <family val="1"/>
        <charset val="204"/>
      </rPr>
      <t>Виконано за звітний період (касові видатки/надані кредити)</t>
    </r>
  </si>
  <si>
    <r>
      <rPr>
        <sz val="11"/>
        <color theme="1"/>
        <rFont val="Times New Roman"/>
        <family val="1"/>
        <charset val="204"/>
      </rPr>
      <t>Відхилення</t>
    </r>
  </si>
  <si>
    <r>
      <rPr>
        <b/>
        <sz val="11"/>
        <color theme="1"/>
        <rFont val="Times New Roman"/>
        <family val="1"/>
        <charset val="204"/>
      </rPr>
      <t>1</t>
    </r>
  </si>
  <si>
    <r>
      <rPr>
        <b/>
        <sz val="11"/>
        <color theme="1"/>
        <rFont val="Times New Roman"/>
        <family val="1"/>
        <charset val="204"/>
      </rPr>
      <t>затрат</t>
    </r>
  </si>
  <si>
    <r>
      <rPr>
        <b/>
        <sz val="11"/>
        <color theme="1"/>
        <rFont val="Times New Roman"/>
        <family val="1"/>
        <charset val="204"/>
      </rPr>
      <t>2</t>
    </r>
  </si>
  <si>
    <r>
      <rPr>
        <b/>
        <sz val="11"/>
        <color theme="1"/>
        <rFont val="Times New Roman"/>
        <family val="1"/>
        <charset val="204"/>
      </rPr>
      <t>продукту</t>
    </r>
  </si>
  <si>
    <r>
      <rPr>
        <b/>
        <sz val="11"/>
        <color theme="1"/>
        <rFont val="Times New Roman"/>
        <family val="1"/>
        <charset val="204"/>
      </rPr>
      <t>3</t>
    </r>
  </si>
  <si>
    <r>
      <rPr>
        <b/>
        <sz val="11"/>
        <color theme="1"/>
        <rFont val="Times New Roman"/>
        <family val="1"/>
        <charset val="204"/>
      </rPr>
      <t>ефективності</t>
    </r>
  </si>
  <si>
    <r>
      <rPr>
        <sz val="11"/>
        <color theme="1"/>
        <rFont val="Times New Roman"/>
        <family val="1"/>
        <charset val="204"/>
      </rPr>
      <t>Попередній рік</t>
    </r>
  </si>
  <si>
    <r>
      <rPr>
        <sz val="11"/>
        <color theme="1"/>
        <rFont val="Times New Roman"/>
        <family val="1"/>
        <charset val="204"/>
      </rPr>
      <t>Звітний рік</t>
    </r>
  </si>
  <si>
    <r>
      <rPr>
        <sz val="11"/>
        <color theme="1"/>
        <rFont val="Times New Roman"/>
        <family val="1"/>
        <charset val="204"/>
      </rPr>
      <t>Видатки (надані кредити)</t>
    </r>
  </si>
  <si>
    <r>
      <rPr>
        <sz val="11"/>
        <color theme="1"/>
        <rFont val="Times New Roman"/>
        <family val="1"/>
        <charset val="204"/>
      </rPr>
      <t>В т.ч.</t>
    </r>
  </si>
  <si>
    <r>
      <rPr>
        <b/>
        <sz val="11"/>
        <color theme="1"/>
        <rFont val="Times New Roman"/>
        <family val="1"/>
        <charset val="204"/>
      </rPr>
      <t>Напрям використання бюджетних коштів</t>
    </r>
  </si>
  <si>
    <r>
      <rPr>
        <sz val="11"/>
        <color theme="1"/>
        <rFont val="Times New Roman"/>
        <family val="1"/>
        <charset val="204"/>
      </rPr>
      <t>Код</t>
    </r>
  </si>
  <si>
    <r>
      <rPr>
        <sz val="11"/>
        <color theme="1"/>
        <rFont val="Times New Roman"/>
        <family val="1"/>
        <charset val="204"/>
      </rPr>
      <t>1</t>
    </r>
  </si>
  <si>
    <r>
      <rPr>
        <sz val="11"/>
        <color theme="1"/>
        <rFont val="Times New Roman"/>
        <family val="1"/>
        <charset val="204"/>
      </rPr>
      <t>2</t>
    </r>
  </si>
  <si>
    <r>
      <rPr>
        <sz val="11"/>
        <color theme="1"/>
        <rFont val="Times New Roman"/>
        <family val="1"/>
        <charset val="204"/>
      </rPr>
      <t>3</t>
    </r>
  </si>
  <si>
    <r>
      <rPr>
        <sz val="11"/>
        <color theme="1"/>
        <rFont val="Times New Roman"/>
        <family val="1"/>
        <charset val="204"/>
      </rPr>
      <t>4</t>
    </r>
  </si>
  <si>
    <r>
      <rPr>
        <sz val="11"/>
        <color theme="1"/>
        <rFont val="Times New Roman"/>
        <family val="1"/>
        <charset val="204"/>
      </rPr>
      <t>5</t>
    </r>
  </si>
  <si>
    <r>
      <rPr>
        <sz val="11"/>
        <color theme="1"/>
        <rFont val="Times New Roman"/>
        <family val="1"/>
        <charset val="204"/>
      </rPr>
      <t>6=5-4</t>
    </r>
  </si>
  <si>
    <r>
      <rPr>
        <sz val="11"/>
        <color theme="1"/>
        <rFont val="Times New Roman"/>
        <family val="1"/>
        <charset val="204"/>
      </rPr>
      <t>7</t>
    </r>
  </si>
  <si>
    <r>
      <rPr>
        <sz val="11"/>
        <color theme="1"/>
        <rFont val="Times New Roman"/>
        <family val="1"/>
        <charset val="204"/>
      </rPr>
      <t>8=3-7</t>
    </r>
  </si>
  <si>
    <r>
      <rPr>
        <sz val="11"/>
        <color theme="1"/>
        <rFont val="Times New Roman"/>
        <family val="1"/>
        <charset val="204"/>
      </rPr>
      <t>1.</t>
    </r>
  </si>
  <si>
    <r>
      <rPr>
        <sz val="11"/>
        <color theme="1"/>
        <rFont val="Times New Roman"/>
        <family val="1"/>
        <charset val="204"/>
      </rPr>
      <t>Надходження, всього:</t>
    </r>
  </si>
  <si>
    <r>
      <rPr>
        <sz val="11"/>
        <color theme="1"/>
        <rFont val="Times New Roman"/>
        <family val="1"/>
        <charset val="204"/>
      </rPr>
      <t>х</t>
    </r>
  </si>
  <si>
    <r>
      <rPr>
        <sz val="11"/>
        <color theme="1"/>
        <rFont val="Times New Roman"/>
        <family val="1"/>
        <charset val="204"/>
      </rPr>
      <t>Бюджет розвитку за джерелами</t>
    </r>
  </si>
  <si>
    <r>
      <rPr>
        <sz val="11"/>
        <color theme="1"/>
        <rFont val="Times New Roman"/>
        <family val="1"/>
        <charset val="204"/>
      </rPr>
      <t>Надходження із аг. фонду бюджету до спецфонду (бюджету розвитку)</t>
    </r>
  </si>
  <si>
    <r>
      <rPr>
        <sz val="11"/>
        <color theme="1"/>
        <rFont val="Times New Roman"/>
        <family val="1"/>
        <charset val="204"/>
      </rPr>
      <t>Запозичення до бюджету</t>
    </r>
  </si>
  <si>
    <r>
      <rPr>
        <sz val="11"/>
        <color theme="1"/>
        <rFont val="Times New Roman"/>
        <family val="1"/>
        <charset val="204"/>
      </rPr>
      <t>Інші джерела</t>
    </r>
  </si>
  <si>
    <r>
      <rPr>
        <sz val="11"/>
        <color theme="1"/>
        <rFont val="Times New Roman"/>
        <family val="1"/>
        <charset val="204"/>
      </rPr>
      <t>Видатки бюджету розвитку всього:</t>
    </r>
  </si>
  <si>
    <r>
      <rPr>
        <sz val="11"/>
        <color theme="1"/>
        <rFont val="Times New Roman"/>
        <family val="1"/>
        <charset val="204"/>
      </rPr>
      <t>Пояснення щодо причин відхилення фактичних надходжень від касових видатків</t>
    </r>
  </si>
  <si>
    <r>
      <rPr>
        <sz val="11"/>
        <color theme="1"/>
        <rFont val="Times New Roman"/>
        <family val="1"/>
        <charset val="204"/>
      </rPr>
      <t>2.1</t>
    </r>
  </si>
  <si>
    <r>
      <rPr>
        <sz val="11"/>
        <color theme="1"/>
        <rFont val="Times New Roman"/>
        <family val="1"/>
        <charset val="204"/>
      </rPr>
      <t>Всього за інцест.проектами</t>
    </r>
  </si>
  <si>
    <r>
      <rPr>
        <sz val="11"/>
        <color theme="1"/>
        <rFont val="Times New Roman"/>
        <family val="1"/>
        <charset val="204"/>
      </rPr>
      <t>Інвестиційний проект (програма )1</t>
    </r>
  </si>
  <si>
    <r>
      <rPr>
        <sz val="11"/>
        <color theme="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</si>
  <si>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color theme="1"/>
        <rFont val="Times New Roman"/>
        <family val="1"/>
        <charset val="204"/>
      </rPr>
      <t>Напрям спрямування коштів(об’ єкт)2</t>
    </r>
  </si>
  <si>
    <r>
      <rPr>
        <sz val="11"/>
        <color theme="1"/>
        <rFont val="Times New Roman"/>
        <family val="1"/>
        <charset val="204"/>
      </rPr>
      <t>2.2</t>
    </r>
  </si>
  <si>
    <r>
      <rPr>
        <sz val="11"/>
        <color theme="1"/>
        <rFont val="Times New Roman"/>
        <family val="1"/>
        <charset val="204"/>
      </rPr>
      <t>Кап.видатки з утримання бюджетних установ</t>
    </r>
  </si>
  <si>
    <t>0829</t>
  </si>
  <si>
    <t>5.1 «Виконання бюджетної програми за напрямами використання бюджетних коштів»:                                     (тис. грн.)</t>
  </si>
  <si>
    <t>Забезпечення виконання програми розвитку культури, мистецтва і охорони культурної спадщини</t>
  </si>
  <si>
    <t>Забезпечення виконання програми  розвитку туризма</t>
  </si>
  <si>
    <t>Забезпечення виконання програми  проведення археологічних досліджень</t>
  </si>
  <si>
    <t>Погашення кредиторської заборгованості за минулі періоди</t>
  </si>
  <si>
    <t>Придбання обладнання і предметів довгострокового користування</t>
  </si>
  <si>
    <t>Обсяг кредиторської заборгованості за минулі періоди</t>
  </si>
  <si>
    <t>Видатки на закупівлю обладнання, предметів довгострокового використання</t>
  </si>
  <si>
    <t>Обсяг кредиторської заборгованості погашеної у звітному періоді</t>
  </si>
  <si>
    <t>Кількість обладнання, предметів довгострокового використання</t>
  </si>
  <si>
    <t>Відсоток виконання програм розвитку культури і мистецтва, в т.ч. з придбання предметів довгострокового використання</t>
  </si>
  <si>
    <t>5.2 «Виконання бюджетної програми за джерелами надходжень спеціального фонду»                     (тис грн.)</t>
  </si>
  <si>
    <t>Відсоток погашення  кредиторської заборгованості</t>
  </si>
  <si>
    <t>Збільшено обсяги на виконання програм відповідно до потреби</t>
  </si>
  <si>
    <t xml:space="preserve">Головний бухгалтер  управління культури і туризму </t>
  </si>
  <si>
    <t>Витрати на реалізацію одного заходу місцевого значення  по культурно-мистецькій програмі, тис. грн.</t>
  </si>
  <si>
    <t>Витрати на реалізацію одного заходу місцевого значення  по туристичній програмі, тис. грн.</t>
  </si>
  <si>
    <t>Витрати на реалізацію одного заходу місцевого значення  по археологічній програмі, тис. грн.</t>
  </si>
  <si>
    <t>Середні витрати на закупівлю обладнання, предметів довгострокового використання, тис. грн.</t>
  </si>
  <si>
    <t>Відсоток виконання програм розвитку культури і мистецтва, в т.ч. з придбання предметів довгострок.використання</t>
  </si>
  <si>
    <t>Відсоток погашення кредиторської заборгованості</t>
  </si>
  <si>
    <t>Оцінка ефективності бюджетної програми за 2020 рік</t>
  </si>
  <si>
    <t>По культурно-мистецькій програмі збільшено видатки по спеціальному  фонду і зменшено по загальному, зменшення спричинене меншою кількістю заходів через карантинні обмеження..
По програмі туризму видатки збільшено  відповідно до календарного плану програми.. 
По програмі археології видатки загалом збільшено відповідно до потреби.</t>
  </si>
  <si>
    <t>Оксана СУШКО</t>
  </si>
  <si>
    <t>Спостерігається позитивна динаміка, що пояснюється меншими фактичними витратами  в порівнянні із плановими асигнуваннями на культурно-мистецьку програму.</t>
  </si>
  <si>
    <t>По культурно-мистецькій програмі збільшено видатки по спеціальному  фонду  (капітальні видатки) і зменшено по загальному, зменшення спричинене меншою кількістю заходів через карантинні обмеження.
По програмі туризму видатки збільшено  відповідно до календарного плану програми, кількість заходів зменшилась внаслідок дії карантину. 
По програмі археології видатки загалом збільшено відповідно до потреби на проведення 2 заходів.
Зазначене вище відповідно вплинуло на показник витрат на реалізацію одного заходу.</t>
  </si>
  <si>
    <t xml:space="preserve">Пояснення причин відхилень фактичних обсягів надходжень від планових:            </t>
  </si>
  <si>
    <t>Видатки на місцеві програми розвитку культури і мистецтва, тис. грн.</t>
  </si>
  <si>
    <t>в т.ч. за рахунок  коштів міського бюджету, тис.грн.</t>
  </si>
  <si>
    <t>Видатки на місцеві програми розвитку туризму, тис.грн.</t>
  </si>
  <si>
    <t>Видатки на місцеві програми розвитку проведення археологічних досліджень, тис.грн.</t>
  </si>
  <si>
    <t>Обсяг кредиторської заборгованості за минулі періоди, тис.грн.</t>
  </si>
  <si>
    <t>Видатки на закупівлю обладнання, предметів довгострокового використання, тис.грн.</t>
  </si>
  <si>
    <t>Видатки на місцеві програми розвитку культури і мистецтва, тис.грн.</t>
  </si>
  <si>
    <t>Видатки на місцеві програми розвитку проведення археологічних досліджень , тис.грн.</t>
  </si>
  <si>
    <t xml:space="preserve">в т.ч. за рахунок  коштів міського бюджету, тис.грн. </t>
  </si>
  <si>
    <t>Обсяг кредиторської заборгованості погашеної у звітному періоді, тис.грн.</t>
  </si>
  <si>
    <r>
      <t>5.6    «Наявність фінансових порушень за результатами контрольних заходів»:</t>
    </r>
    <r>
      <rPr>
        <sz val="13"/>
        <color rgb="FF0070C0"/>
        <rFont val="Times New Roman"/>
        <family val="1"/>
        <charset val="204"/>
      </rPr>
      <t xml:space="preserve"> </t>
    </r>
    <r>
      <rPr>
        <i/>
        <sz val="13"/>
        <color rgb="FF0070C0"/>
        <rFont val="Times New Roman"/>
        <family val="1"/>
        <charset val="204"/>
      </rPr>
      <t>Фінансових порушень не виявлено.</t>
    </r>
  </si>
  <si>
    <r>
      <t>5.7    «Стан фінансової дисципліни» :</t>
    </r>
    <r>
      <rPr>
        <i/>
        <sz val="13"/>
        <color theme="1"/>
        <rFont val="Times New Roman"/>
        <family val="1"/>
        <charset val="204"/>
      </rPr>
      <t xml:space="preserve"> </t>
    </r>
    <r>
      <rPr>
        <i/>
        <sz val="13"/>
        <color rgb="FF0070C0"/>
        <rFont val="Times New Roman"/>
        <family val="1"/>
        <charset val="204"/>
      </rPr>
      <t>Станом на 01.01.2021 р.  кредиторська  заборгованість відсутня</t>
    </r>
  </si>
  <si>
    <r>
      <rPr>
        <b/>
        <sz val="13"/>
        <color theme="1"/>
        <rFont val="Times New Roman"/>
        <family val="1"/>
        <charset val="204"/>
      </rPr>
      <t>актуальності бюджетної програми</t>
    </r>
    <r>
      <rPr>
        <i/>
        <sz val="13"/>
        <color theme="1"/>
        <rFont val="Times New Roman"/>
        <family val="1"/>
        <charset val="204"/>
      </rPr>
      <t xml:space="preserve"> - </t>
    </r>
    <r>
      <rPr>
        <i/>
        <sz val="13"/>
        <color rgb="FF0070C0"/>
        <rFont val="Times New Roman"/>
        <family val="1"/>
        <charset val="204"/>
      </rPr>
      <t xml:space="preserve">Програми направлені на проведення культурно-мистецьких заходів в місті, підтримку та розвиток аматорських, зразкових та інших колективів, письменників, на розвиток туристичного напрямку у місті;  проведення археологічних досліджень місцевості </t>
    </r>
  </si>
  <si>
    <r>
      <rPr>
        <b/>
        <sz val="13"/>
        <color theme="1"/>
        <rFont val="Times New Roman"/>
        <family val="1"/>
        <charset val="204"/>
      </rPr>
      <t xml:space="preserve">ефективності бюджетної програми </t>
    </r>
    <r>
      <rPr>
        <sz val="13"/>
        <color theme="1"/>
        <rFont val="Times New Roman"/>
        <family val="1"/>
        <charset val="204"/>
      </rPr>
      <t xml:space="preserve">- </t>
    </r>
    <r>
      <rPr>
        <i/>
        <sz val="13"/>
        <color theme="1"/>
        <rFont val="Times New Roman"/>
        <family val="1"/>
        <charset val="204"/>
      </rPr>
      <t xml:space="preserve"> </t>
    </r>
    <r>
      <rPr>
        <i/>
        <sz val="13"/>
        <color rgb="FF0070C0"/>
        <rFont val="Times New Roman"/>
        <family val="1"/>
        <charset val="204"/>
      </rPr>
      <t>Основні завдання, покладені на програми виконані в повному обсязі. Здійснено поточні видатки для придбання необхідних товарів та послуг (що забезпечували належне виконання програм)</t>
    </r>
    <r>
      <rPr>
        <i/>
        <sz val="13"/>
        <color rgb="FFFF0000"/>
        <rFont val="Times New Roman"/>
        <family val="1"/>
        <charset val="204"/>
      </rPr>
      <t xml:space="preserve">. </t>
    </r>
  </si>
  <si>
    <r>
      <rPr>
        <b/>
        <sz val="13"/>
        <color theme="1"/>
        <rFont val="Times New Roman"/>
        <family val="1"/>
        <charset val="204"/>
      </rPr>
      <t>корисності бюджетної програми</t>
    </r>
    <r>
      <rPr>
        <sz val="13"/>
        <color theme="1"/>
        <rFont val="Times New Roman"/>
        <family val="1"/>
        <charset val="204"/>
      </rPr>
      <t xml:space="preserve"> -</t>
    </r>
    <r>
      <rPr>
        <i/>
        <sz val="13"/>
        <color theme="1"/>
        <rFont val="Times New Roman"/>
        <family val="1"/>
        <charset val="204"/>
      </rPr>
      <t xml:space="preserve">   </t>
    </r>
    <r>
      <rPr>
        <i/>
        <sz val="13"/>
        <color rgb="FF0070C0"/>
        <rFont val="Times New Roman"/>
        <family val="1"/>
        <charset val="204"/>
      </rPr>
      <t>Впродовж 2020 року на високому рівні проведено 40 культурно-мистецьких заходів (відзначення державних свят, міських свят, ювілейних дат, придбано 7 предметів довготривалого вжитку), 3 заходи з розвитку туризму спрямовані на розвиток туристичного потенціалу міста з метою залучення туристів, 2 заходи з розвитку археології (геодезичні дослідження, завдяки  яким вивчаються підземні ходи виявлені в центральній частині міста;  та встановлюється характер культурного шару на території міста). Організація та проведення таких заходів сприяє: культурному розвитку громадян міста, наповненню міського бюджету (залучення туристів), вивченню історії міста.</t>
    </r>
  </si>
  <si>
    <r>
      <rPr>
        <b/>
        <sz val="13"/>
        <color theme="1"/>
        <rFont val="Times New Roman"/>
        <family val="1"/>
        <charset val="204"/>
      </rPr>
      <t>Довгострокових наслідків бюджетної програми</t>
    </r>
    <r>
      <rPr>
        <sz val="13"/>
        <color theme="1"/>
        <rFont val="Times New Roman"/>
        <family val="1"/>
        <charset val="204"/>
      </rPr>
      <t xml:space="preserve"> - </t>
    </r>
    <r>
      <rPr>
        <i/>
        <sz val="13"/>
        <color rgb="FF0070C0"/>
        <rFont val="Times New Roman"/>
        <family val="1"/>
        <charset val="204"/>
      </rPr>
      <t>Програма розвитку культури і мистецтва та туризму потребує постійної реалізації в наступних роках. Програма розвитку археології - доки не мине потреба.</t>
    </r>
  </si>
  <si>
    <r>
      <t>Пояснення щодо розбіжностей між фактичними та плановими результативними показниками:</t>
    </r>
    <r>
      <rPr>
        <i/>
        <sz val="11"/>
        <color theme="1"/>
        <rFont val="Times New Roman"/>
        <family val="1"/>
        <charset val="204"/>
      </rPr>
      <t xml:space="preserve"> </t>
    </r>
    <r>
      <rPr>
        <i/>
        <sz val="13"/>
        <color rgb="FF0070C0"/>
        <rFont val="Times New Roman"/>
        <family val="1"/>
        <charset val="204"/>
      </rPr>
      <t>відхилення по витратах на реалізацію 1-го заходу по кожній програмі пояснюється економією по фактичним витратам та збільшенням кількості заходів по культурній програмі від запланованих.</t>
    </r>
  </si>
  <si>
    <r>
      <t xml:space="preserve">Пояснення щодо розбіжностей між фактичними та плановими результативними показниками:    </t>
    </r>
    <r>
      <rPr>
        <sz val="13"/>
        <color rgb="FF0070C0"/>
        <rFont val="Times New Roman"/>
        <family val="1"/>
        <charset val="204"/>
      </rPr>
      <t xml:space="preserve"> </t>
    </r>
    <r>
      <rPr>
        <i/>
        <sz val="13"/>
        <color rgb="FF0070C0"/>
        <rFont val="Times New Roman"/>
        <family val="1"/>
        <charset val="204"/>
      </rPr>
      <t>По культурно-мистецькій програмі кількість заходів та  придбаних предметів довготривалого вжитку більше ніж планувалось. По культурно-мистецькій програмі та програмі розвитку туризму, програмі археологічних досліджень  економія фактичних витрат по ЗФ  в сумі 99.87 грн.  і по СФ – 2 864,79 грн.</t>
    </r>
  </si>
  <si>
    <r>
      <rPr>
        <sz val="11"/>
        <rFont val="Times New Roman"/>
        <family val="1"/>
        <charset val="204"/>
      </rPr>
      <t xml:space="preserve">Пояснення причин наявності залишку надходжень спеціального фонду, в т.ч. власних надходжень бюджетних установ та інших надходжень, на початок року  -  </t>
    </r>
    <r>
      <rPr>
        <i/>
        <sz val="11"/>
        <rFont val="Times New Roman"/>
        <family val="1"/>
        <charset val="204"/>
      </rPr>
      <t xml:space="preserve"> </t>
    </r>
    <r>
      <rPr>
        <i/>
        <sz val="13"/>
        <color rgb="FF0070C0"/>
        <rFont val="Times New Roman"/>
        <family val="1"/>
        <charset val="204"/>
      </rPr>
      <t>кошти передбачені на забезпечення витрат по зміцненню матеріально-технічної бази управління культури і туризму при проведенні заходів в рамках культурно-мистецької програми.</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</si>
  <si>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sz val="13"/>
        <rFont val="Times New Roman"/>
        <family val="1"/>
        <charset val="204"/>
      </rPr>
      <t xml:space="preserve">  </t>
    </r>
    <r>
      <rPr>
        <i/>
        <sz val="13"/>
        <color theme="4" tint="-0.249977111117893"/>
        <rFont val="Times New Roman"/>
        <family val="1"/>
        <charset val="204"/>
      </rPr>
      <t xml:space="preserve">Економне  використання  коштів по поточних  та капітальних видатках установи. </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</si>
</sst>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0.0"/>
    <numFmt numFmtId="166" formatCode="#,##0.0_ ;\-#,##0.0\ "/>
    <numFmt numFmtId="167" formatCode="#,##0.0"/>
  </numFmts>
  <fonts count="40" x14ac:knownFonts="1">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sz val="10"/>
      <color theme="4" tint="-0.249977111117893"/>
      <name val="Times New Roman"/>
      <family val="1"/>
      <charset val="204"/>
    </font>
    <font>
      <sz val="10"/>
      <color theme="1"/>
      <name val="Times New Roman"/>
      <family val="1"/>
      <charset val="204"/>
    </font>
    <font>
      <sz val="11"/>
      <color theme="1"/>
      <name val="Times New Roman"/>
      <family val="1"/>
      <charset val="204"/>
    </font>
    <font>
      <sz val="8"/>
      <color theme="1"/>
      <name val="Times New Roman"/>
      <family val="1"/>
      <charset val="204"/>
    </font>
    <font>
      <b/>
      <sz val="10"/>
      <color theme="1"/>
      <name val="Times New Roman"/>
      <family val="1"/>
      <charset val="204"/>
    </font>
    <font>
      <b/>
      <sz val="11"/>
      <color theme="1"/>
      <name val="Times New Roman"/>
      <family val="1"/>
      <charset val="204"/>
    </font>
    <font>
      <sz val="9"/>
      <color theme="1"/>
      <name val="Times New Roman"/>
      <family val="1"/>
      <charset val="204"/>
    </font>
    <font>
      <i/>
      <sz val="11"/>
      <color theme="1"/>
      <name val="Times New Roman"/>
      <family val="1"/>
      <charset val="204"/>
    </font>
    <font>
      <sz val="12"/>
      <color theme="1"/>
      <name val="Times New Roman"/>
      <family val="1"/>
      <charset val="204"/>
    </font>
    <font>
      <b/>
      <sz val="16"/>
      <name val="Times New Roman"/>
      <family val="1"/>
      <charset val="204"/>
    </font>
    <font>
      <b/>
      <sz val="8"/>
      <name val="Times New Roman"/>
      <family val="1"/>
      <charset val="204"/>
    </font>
    <font>
      <sz val="12"/>
      <color rgb="FF0070C0"/>
      <name val="Times New Roman"/>
      <family val="1"/>
      <charset val="204"/>
    </font>
    <font>
      <sz val="12"/>
      <color theme="4" tint="-0.249977111117893"/>
      <name val="Times New Roman"/>
      <family val="1"/>
      <charset val="204"/>
    </font>
    <font>
      <sz val="11"/>
      <color rgb="FFFF0000"/>
      <name val="Times New Roman"/>
      <family val="1"/>
      <charset val="204"/>
    </font>
    <font>
      <sz val="10"/>
      <color rgb="FFFF0000"/>
      <name val="Times New Roman"/>
      <family val="1"/>
      <charset val="204"/>
    </font>
    <font>
      <b/>
      <sz val="10"/>
      <color rgb="FFFF0000"/>
      <name val="Times New Roman"/>
      <family val="1"/>
      <charset val="204"/>
    </font>
    <font>
      <sz val="13"/>
      <color theme="1"/>
      <name val="Times New Roman"/>
      <family val="1"/>
      <charset val="204"/>
    </font>
    <font>
      <sz val="13"/>
      <color rgb="FF0070C0"/>
      <name val="Times New Roman"/>
      <family val="1"/>
      <charset val="204"/>
    </font>
    <font>
      <i/>
      <sz val="13"/>
      <color rgb="FF0070C0"/>
      <name val="Times New Roman"/>
      <family val="1"/>
      <charset val="204"/>
    </font>
    <font>
      <sz val="13"/>
      <name val="Times New Roman"/>
      <family val="1"/>
      <charset val="204"/>
    </font>
    <font>
      <i/>
      <sz val="13"/>
      <color theme="1"/>
      <name val="Times New Roman"/>
      <family val="1"/>
      <charset val="204"/>
    </font>
    <font>
      <b/>
      <sz val="13"/>
      <color theme="1"/>
      <name val="Times New Roman"/>
      <family val="1"/>
      <charset val="204"/>
    </font>
    <font>
      <i/>
      <sz val="13"/>
      <color rgb="FFFF0000"/>
      <name val="Times New Roman"/>
      <family val="1"/>
      <charset val="204"/>
    </font>
    <font>
      <b/>
      <sz val="12"/>
      <color theme="1"/>
      <name val="Times New Roman"/>
      <family val="1"/>
      <charset val="204"/>
    </font>
    <font>
      <sz val="12"/>
      <color rgb="FFFF0000"/>
      <name val="Times New Roman"/>
      <family val="1"/>
      <charset val="204"/>
    </font>
    <font>
      <b/>
      <sz val="13"/>
      <color rgb="FF0070C0"/>
      <name val="Times New Roman"/>
      <family val="1"/>
      <charset val="204"/>
    </font>
    <font>
      <i/>
      <sz val="11"/>
      <name val="Times New Roman"/>
      <family val="1"/>
      <charset val="204"/>
    </font>
    <font>
      <i/>
      <sz val="13"/>
      <color theme="4" tint="-0.249977111117893"/>
      <name val="Times New Roman"/>
      <family val="1"/>
      <charset val="204"/>
    </font>
  </fonts>
  <fills count="2">
    <fill>
      <patternFill patternType="none"/>
    </fill>
    <fill>
      <patternFill patternType="gray125"/>
    </fill>
  </fills>
  <borders count="16">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3">
    <xf numFmtId="0" fontId="0" fillId="0" borderId="0"/>
    <xf numFmtId="0" fontId="1" fillId="0" borderId="5"/>
    <xf numFmtId="164" fontId="8" fillId="0" borderId="0" applyFont="0" applyFill="0" applyBorder="0" applyAlignment="0" applyProtection="0"/>
  </cellStyleXfs>
  <cellXfs count="126">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2" fillId="0" borderId="8" xfId="0" applyFont="1" applyBorder="1" applyAlignment="1">
      <alignment horizontal="center" vertical="center" wrapText="1"/>
    </xf>
    <xf numFmtId="0" fontId="11" fillId="0" borderId="0" xfId="0" applyFont="1" applyAlignment="1">
      <alignment horizontal="left" vertical="center" wrapText="1"/>
    </xf>
    <xf numFmtId="0" fontId="9" fillId="0" borderId="0" xfId="0" applyFont="1" applyAlignment="1">
      <alignment horizontal="center" vertical="center" wrapText="1"/>
    </xf>
    <xf numFmtId="0" fontId="7" fillId="0" borderId="8" xfId="0" applyFont="1" applyBorder="1" applyAlignment="1">
      <alignment horizontal="center" vertical="center" wrapText="1"/>
    </xf>
    <xf numFmtId="0" fontId="5" fillId="0" borderId="8" xfId="0" applyFont="1" applyBorder="1" applyAlignment="1">
      <alignment horizontal="center" vertical="center" wrapText="1"/>
    </xf>
    <xf numFmtId="0" fontId="7" fillId="0" borderId="8" xfId="0" applyFont="1" applyBorder="1" applyAlignment="1">
      <alignment horizontal="left" vertical="center" wrapText="1"/>
    </xf>
    <xf numFmtId="0" fontId="9" fillId="0" borderId="0" xfId="0" applyFont="1" applyAlignment="1">
      <alignment horizontal="center" vertical="center" wrapText="1"/>
    </xf>
    <xf numFmtId="0" fontId="12" fillId="0" borderId="8" xfId="0" applyFont="1" applyBorder="1" applyAlignment="1">
      <alignment horizontal="center" vertical="center" wrapText="1"/>
    </xf>
    <xf numFmtId="0" fontId="7" fillId="0" borderId="8" xfId="0" applyFont="1" applyBorder="1" applyAlignment="1">
      <alignment horizontal="center" vertical="center" wrapText="1"/>
    </xf>
    <xf numFmtId="0" fontId="7" fillId="0" borderId="8" xfId="0" applyFont="1" applyBorder="1" applyAlignment="1">
      <alignment horizontal="left" vertical="center" wrapText="1"/>
    </xf>
    <xf numFmtId="0" fontId="7" fillId="0" borderId="8" xfId="0" applyFont="1" applyBorder="1" applyAlignment="1">
      <alignment horizontal="left" vertical="center" wrapText="1"/>
    </xf>
    <xf numFmtId="0" fontId="5" fillId="0" borderId="8" xfId="0" applyFont="1" applyBorder="1" applyAlignment="1">
      <alignment horizontal="left" vertical="center" wrapText="1"/>
    </xf>
    <xf numFmtId="0" fontId="7" fillId="0" borderId="8" xfId="0" applyFont="1" applyBorder="1" applyAlignment="1">
      <alignment horizontal="left" vertical="center" wrapText="1"/>
    </xf>
    <xf numFmtId="0" fontId="7" fillId="0" borderId="8" xfId="0" applyFont="1" applyBorder="1" applyAlignment="1">
      <alignment horizontal="center" vertical="center" wrapText="1"/>
    </xf>
    <xf numFmtId="0" fontId="15" fillId="0" borderId="8" xfId="0" applyFont="1" applyBorder="1" applyAlignment="1">
      <alignment horizontal="center" vertical="center" wrapText="1"/>
    </xf>
    <xf numFmtId="0" fontId="16" fillId="0" borderId="8" xfId="0" applyFont="1" applyBorder="1" applyAlignment="1">
      <alignment horizontal="left" vertical="center" wrapText="1"/>
    </xf>
    <xf numFmtId="0" fontId="16" fillId="0" borderId="8" xfId="0" applyFont="1" applyBorder="1" applyAlignment="1">
      <alignment horizontal="left" vertical="center" wrapText="1"/>
    </xf>
    <xf numFmtId="0" fontId="13" fillId="0" borderId="8" xfId="0" applyFont="1" applyBorder="1" applyAlignment="1">
      <alignment horizontal="left" vertical="center" wrapText="1"/>
    </xf>
    <xf numFmtId="0" fontId="13" fillId="0" borderId="8" xfId="0" applyFont="1" applyBorder="1" applyAlignment="1">
      <alignment horizontal="center" vertical="center" wrapText="1"/>
    </xf>
    <xf numFmtId="0" fontId="18" fillId="0" borderId="8" xfId="0" applyFont="1" applyBorder="1" applyAlignment="1">
      <alignment horizontal="left" vertical="center" wrapText="1"/>
    </xf>
    <xf numFmtId="0" fontId="16" fillId="0" borderId="13" xfId="0" applyFont="1" applyBorder="1" applyAlignment="1">
      <alignment horizontal="left" vertical="center" wrapText="1"/>
    </xf>
    <xf numFmtId="0" fontId="16" fillId="0" borderId="11" xfId="0" applyFont="1" applyBorder="1" applyAlignment="1">
      <alignment horizontal="left" vertical="center" wrapText="1"/>
    </xf>
    <xf numFmtId="0" fontId="13" fillId="0" borderId="8" xfId="0" applyFont="1" applyBorder="1" applyAlignment="1">
      <alignment vertical="top" wrapText="1"/>
    </xf>
    <xf numFmtId="0" fontId="13" fillId="0" borderId="12" xfId="0" applyFont="1" applyBorder="1" applyAlignment="1">
      <alignment horizontal="center" vertical="center" wrapText="1"/>
    </xf>
    <xf numFmtId="0" fontId="13" fillId="0" borderId="8" xfId="0" applyFont="1" applyBorder="1" applyAlignment="1">
      <alignment wrapText="1"/>
    </xf>
    <xf numFmtId="0" fontId="13" fillId="0" borderId="13" xfId="0" applyFont="1" applyBorder="1" applyAlignment="1">
      <alignment wrapText="1"/>
    </xf>
    <xf numFmtId="0" fontId="13" fillId="0" borderId="11" xfId="0" applyFont="1" applyBorder="1" applyAlignment="1">
      <alignment horizontal="left" vertical="center" wrapText="1"/>
    </xf>
    <xf numFmtId="0" fontId="17" fillId="0" borderId="8" xfId="0" applyFont="1" applyBorder="1" applyAlignment="1">
      <alignment horizontal="left" vertical="center" wrapText="1"/>
    </xf>
    <xf numFmtId="0" fontId="13" fillId="0" borderId="8" xfId="0" applyFont="1" applyBorder="1" applyAlignment="1">
      <alignment horizontal="center" vertical="center" wrapText="1"/>
    </xf>
    <xf numFmtId="166" fontId="18" fillId="0" borderId="8" xfId="2" applyNumberFormat="1" applyFont="1" applyBorder="1" applyAlignment="1">
      <alignment horizontal="center" vertical="center" wrapText="1"/>
    </xf>
    <xf numFmtId="0" fontId="13" fillId="0" borderId="8" xfId="0" applyFont="1" applyFill="1" applyBorder="1" applyAlignment="1">
      <alignment horizontal="left" vertical="center" wrapText="1"/>
    </xf>
    <xf numFmtId="0" fontId="13" fillId="0" borderId="8" xfId="0" applyFont="1" applyBorder="1" applyAlignment="1">
      <alignment vertical="center" wrapText="1"/>
    </xf>
    <xf numFmtId="0" fontId="14" fillId="0" borderId="8" xfId="0" applyFont="1" applyBorder="1" applyAlignment="1">
      <alignment horizontal="left" vertical="center" wrapText="1"/>
    </xf>
    <xf numFmtId="165" fontId="13" fillId="0" borderId="8" xfId="0" applyNumberFormat="1" applyFont="1" applyBorder="1" applyAlignment="1">
      <alignment horizontal="center" vertical="center" wrapText="1"/>
    </xf>
    <xf numFmtId="0" fontId="18" fillId="0" borderId="8" xfId="0" applyFont="1" applyBorder="1" applyAlignment="1">
      <alignment horizontal="center" vertical="center" wrapText="1"/>
    </xf>
    <xf numFmtId="0" fontId="13" fillId="0" borderId="0" xfId="0" applyFont="1" applyAlignment="1">
      <alignment horizontal="left" vertical="center" wrapText="1"/>
    </xf>
    <xf numFmtId="0" fontId="20" fillId="0" borderId="0" xfId="0" applyFont="1" applyAlignment="1">
      <alignment horizontal="left" vertical="center" wrapText="1"/>
    </xf>
    <xf numFmtId="49" fontId="9" fillId="0" borderId="0" xfId="0" applyNumberFormat="1" applyFont="1" applyAlignment="1">
      <alignment horizontal="center" vertical="center" wrapText="1"/>
    </xf>
    <xf numFmtId="167" fontId="13" fillId="0" borderId="8" xfId="0" applyNumberFormat="1" applyFont="1" applyBorder="1" applyAlignment="1">
      <alignment horizontal="center" vertical="center" wrapText="1"/>
    </xf>
    <xf numFmtId="0" fontId="13" fillId="0" borderId="8" xfId="0" applyFont="1" applyBorder="1" applyAlignment="1">
      <alignment horizontal="left" vertical="center" wrapText="1"/>
    </xf>
    <xf numFmtId="0" fontId="14" fillId="0" borderId="5" xfId="0" applyFont="1" applyBorder="1" applyAlignment="1">
      <alignment horizontal="left" vertical="center" wrapText="1"/>
    </xf>
    <xf numFmtId="0" fontId="6" fillId="0" borderId="0" xfId="0" applyFont="1" applyAlignment="1">
      <alignment horizontal="left" vertical="center" wrapText="1"/>
    </xf>
    <xf numFmtId="0" fontId="22" fillId="0" borderId="0" xfId="0" applyFont="1" applyAlignment="1">
      <alignment horizontal="center" vertical="center" wrapText="1"/>
    </xf>
    <xf numFmtId="0" fontId="9" fillId="0" borderId="10" xfId="0" applyFont="1" applyBorder="1" applyAlignment="1">
      <alignment horizontal="center" vertical="center" wrapText="1"/>
    </xf>
    <xf numFmtId="0" fontId="23" fillId="0" borderId="8" xfId="0" applyFont="1" applyBorder="1" applyAlignment="1">
      <alignment horizontal="center" vertical="center" wrapText="1"/>
    </xf>
    <xf numFmtId="0" fontId="24" fillId="0" borderId="8" xfId="0" applyFont="1" applyBorder="1" applyAlignment="1">
      <alignment horizontal="center" vertical="center" wrapText="1"/>
    </xf>
    <xf numFmtId="2" fontId="13" fillId="0" borderId="8" xfId="0" applyNumberFormat="1" applyFont="1" applyBorder="1" applyAlignment="1">
      <alignment horizontal="center" vertical="center" wrapText="1"/>
    </xf>
    <xf numFmtId="0" fontId="13" fillId="0" borderId="8" xfId="0" applyFont="1" applyBorder="1" applyAlignment="1">
      <alignment horizontal="left" vertical="center" wrapText="1"/>
    </xf>
    <xf numFmtId="165" fontId="20" fillId="0" borderId="8" xfId="2" applyNumberFormat="1" applyFont="1" applyBorder="1" applyAlignment="1">
      <alignment horizontal="center" vertical="center" wrapText="1"/>
    </xf>
    <xf numFmtId="0" fontId="20" fillId="0" borderId="10" xfId="0" applyFont="1" applyBorder="1" applyAlignment="1">
      <alignment horizontal="left" vertical="center" wrapText="1"/>
    </xf>
    <xf numFmtId="0" fontId="13" fillId="0" borderId="8" xfId="0" applyFont="1" applyBorder="1" applyAlignment="1">
      <alignment horizontal="left" vertical="center" wrapText="1"/>
    </xf>
    <xf numFmtId="0" fontId="13" fillId="0" borderId="8" xfId="0" applyFont="1" applyBorder="1" applyAlignment="1">
      <alignment horizontal="left" vertical="center" wrapText="1"/>
    </xf>
    <xf numFmtId="0" fontId="13" fillId="0" borderId="8" xfId="0" applyFont="1" applyBorder="1" applyAlignment="1">
      <alignment horizontal="center" vertical="center" wrapText="1"/>
    </xf>
    <xf numFmtId="165" fontId="7" fillId="0" borderId="8" xfId="0" applyNumberFormat="1" applyFont="1" applyBorder="1" applyAlignment="1">
      <alignment horizontal="center" vertical="center" wrapText="1"/>
    </xf>
    <xf numFmtId="165" fontId="23" fillId="0" borderId="8" xfId="0" applyNumberFormat="1" applyFont="1" applyBorder="1" applyAlignment="1">
      <alignment horizontal="center" vertical="center" wrapText="1"/>
    </xf>
    <xf numFmtId="165" fontId="24" fillId="0" borderId="8" xfId="0" applyNumberFormat="1" applyFont="1" applyBorder="1" applyAlignment="1">
      <alignment horizontal="center" vertical="center" wrapText="1"/>
    </xf>
    <xf numFmtId="0" fontId="27" fillId="0" borderId="0" xfId="0" applyFont="1" applyAlignment="1">
      <alignment horizontal="left" vertical="center" wrapText="1"/>
    </xf>
    <xf numFmtId="0" fontId="23" fillId="0" borderId="8" xfId="0" applyFont="1" applyFill="1" applyBorder="1" applyAlignment="1">
      <alignment horizontal="center" vertical="center" wrapText="1"/>
    </xf>
    <xf numFmtId="0" fontId="7" fillId="0" borderId="10" xfId="0" applyFont="1" applyBorder="1" applyAlignment="1">
      <alignment horizontal="left" vertical="center" wrapText="1"/>
    </xf>
    <xf numFmtId="0" fontId="31" fillId="0" borderId="0" xfId="0" applyFont="1" applyAlignment="1">
      <alignment horizontal="left" vertical="center" wrapText="1"/>
    </xf>
    <xf numFmtId="0" fontId="20" fillId="0" borderId="8" xfId="0" applyFont="1" applyBorder="1" applyAlignment="1">
      <alignment horizontal="center" vertical="center" wrapText="1"/>
    </xf>
    <xf numFmtId="166" fontId="20" fillId="0" borderId="8" xfId="2" applyNumberFormat="1" applyFont="1" applyBorder="1" applyAlignment="1">
      <alignment horizontal="center" vertical="center" wrapText="1"/>
    </xf>
    <xf numFmtId="166" fontId="4" fillId="0" borderId="8" xfId="2" applyNumberFormat="1" applyFont="1" applyBorder="1" applyAlignment="1">
      <alignment horizontal="center" vertical="center" wrapText="1"/>
    </xf>
    <xf numFmtId="0" fontId="35" fillId="0" borderId="8" xfId="0" applyFont="1" applyBorder="1" applyAlignment="1">
      <alignment horizontal="center" vertical="center" wrapText="1"/>
    </xf>
    <xf numFmtId="165" fontId="20" fillId="0" borderId="8" xfId="0" applyNumberFormat="1" applyFont="1" applyBorder="1" applyAlignment="1">
      <alignment horizontal="center" vertical="center" wrapText="1"/>
    </xf>
    <xf numFmtId="0" fontId="20" fillId="0" borderId="8" xfId="0" applyNumberFormat="1" applyFont="1" applyBorder="1" applyAlignment="1">
      <alignment horizontal="center" vertical="center" wrapText="1"/>
    </xf>
    <xf numFmtId="0" fontId="20" fillId="0" borderId="8" xfId="2" applyNumberFormat="1" applyFont="1" applyBorder="1" applyAlignment="1">
      <alignment horizontal="center" vertical="center" wrapText="1"/>
    </xf>
    <xf numFmtId="166" fontId="4" fillId="0" borderId="8" xfId="2" applyNumberFormat="1" applyFont="1" applyFill="1" applyBorder="1" applyAlignment="1">
      <alignment horizontal="center" vertical="center" wrapText="1"/>
    </xf>
    <xf numFmtId="166" fontId="36" fillId="0" borderId="8" xfId="2" applyNumberFormat="1" applyFont="1" applyBorder="1" applyAlignment="1">
      <alignment horizontal="center" vertical="center" wrapText="1"/>
    </xf>
    <xf numFmtId="165" fontId="4" fillId="0" borderId="8" xfId="0" applyNumberFormat="1" applyFont="1" applyBorder="1" applyAlignment="1">
      <alignment horizontal="center" vertical="center" wrapText="1"/>
    </xf>
    <xf numFmtId="2" fontId="20" fillId="0" borderId="8" xfId="2" applyNumberFormat="1" applyFont="1" applyBorder="1" applyAlignment="1">
      <alignment horizontal="center" vertical="center" wrapText="1"/>
    </xf>
    <xf numFmtId="2" fontId="4" fillId="0" borderId="8" xfId="2" applyNumberFormat="1" applyFont="1" applyBorder="1" applyAlignment="1">
      <alignment horizontal="center" vertical="center" wrapText="1"/>
    </xf>
    <xf numFmtId="2" fontId="20" fillId="0" borderId="8" xfId="0" applyNumberFormat="1" applyFont="1" applyBorder="1" applyAlignment="1">
      <alignment horizontal="center" vertical="center" wrapText="1"/>
    </xf>
    <xf numFmtId="165" fontId="4" fillId="0" borderId="8" xfId="2" applyNumberFormat="1" applyFont="1" applyBorder="1" applyAlignment="1">
      <alignment horizontal="center" vertical="center" wrapText="1"/>
    </xf>
    <xf numFmtId="2" fontId="20" fillId="0" borderId="12" xfId="0" applyNumberFormat="1" applyFont="1" applyBorder="1" applyAlignment="1">
      <alignment horizontal="center" vertical="center" wrapText="1"/>
    </xf>
    <xf numFmtId="167" fontId="20" fillId="0" borderId="8" xfId="0" applyNumberFormat="1" applyFont="1" applyBorder="1" applyAlignment="1">
      <alignment horizontal="center" vertical="center" wrapText="1"/>
    </xf>
    <xf numFmtId="165" fontId="20" fillId="0" borderId="12" xfId="0" applyNumberFormat="1" applyFont="1" applyBorder="1" applyAlignment="1">
      <alignment horizontal="center" vertical="center" wrapText="1"/>
    </xf>
    <xf numFmtId="0" fontId="20" fillId="0" borderId="12" xfId="0" applyFont="1" applyBorder="1" applyAlignment="1">
      <alignment horizontal="center" vertical="center" wrapText="1"/>
    </xf>
    <xf numFmtId="0" fontId="9" fillId="0" borderId="10" xfId="0" applyFont="1" applyBorder="1" applyAlignment="1">
      <alignment horizontal="center" vertical="center" wrapText="1"/>
    </xf>
    <xf numFmtId="0" fontId="7" fillId="0" borderId="5" xfId="0" applyFont="1" applyBorder="1" applyAlignment="1">
      <alignment horizontal="center" vertical="center" wrapText="1"/>
    </xf>
    <xf numFmtId="0" fontId="6" fillId="0" borderId="5" xfId="0" applyFont="1" applyBorder="1" applyAlignment="1">
      <alignment horizontal="center" vertical="center" wrapText="1"/>
    </xf>
    <xf numFmtId="0" fontId="21" fillId="0" borderId="0" xfId="0" applyFont="1" applyAlignment="1">
      <alignment horizontal="center" vertical="center" wrapText="1"/>
    </xf>
    <xf numFmtId="0" fontId="7" fillId="0" borderId="8" xfId="0" applyFont="1" applyBorder="1" applyAlignment="1">
      <alignment horizontal="left" vertical="center" wrapText="1"/>
    </xf>
    <xf numFmtId="0" fontId="7" fillId="0" borderId="8" xfId="0" applyFont="1" applyBorder="1" applyAlignment="1">
      <alignment horizontal="center" vertical="center" wrapText="1"/>
    </xf>
    <xf numFmtId="0" fontId="30" fillId="0" borderId="0" xfId="0" applyFont="1" applyAlignment="1">
      <alignment horizontal="left" vertical="center" wrapText="1"/>
    </xf>
    <xf numFmtId="0" fontId="9" fillId="0" borderId="0" xfId="0" applyFont="1" applyAlignment="1">
      <alignment horizontal="left" vertical="center" wrapText="1"/>
    </xf>
    <xf numFmtId="0" fontId="4" fillId="0" borderId="2" xfId="0" applyFont="1" applyBorder="1" applyAlignment="1">
      <alignment horizontal="left" vertical="center" wrapText="1"/>
    </xf>
    <xf numFmtId="0" fontId="7" fillId="0" borderId="2" xfId="0" applyFont="1" applyBorder="1" applyAlignment="1">
      <alignment horizontal="left" vertical="center" wrapText="1"/>
    </xf>
    <xf numFmtId="0" fontId="13" fillId="0" borderId="8" xfId="0" applyFont="1" applyBorder="1" applyAlignment="1">
      <alignment horizontal="left" vertical="center" wrapText="1"/>
    </xf>
    <xf numFmtId="0" fontId="25" fillId="0" borderId="8"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5" fillId="0" borderId="8" xfId="0" applyFont="1" applyBorder="1" applyAlignment="1">
      <alignment horizontal="left" vertical="center" wrapText="1"/>
    </xf>
    <xf numFmtId="0" fontId="17" fillId="0" borderId="5" xfId="0" applyFont="1" applyBorder="1" applyAlignment="1">
      <alignment horizontal="left" vertical="center" wrapText="1"/>
    </xf>
    <xf numFmtId="0" fontId="16" fillId="0" borderId="5" xfId="0" applyFont="1" applyBorder="1" applyAlignment="1">
      <alignment horizontal="left" vertical="center" wrapText="1"/>
    </xf>
    <xf numFmtId="0" fontId="16" fillId="0" borderId="8" xfId="0" applyFont="1" applyBorder="1" applyAlignment="1">
      <alignment horizontal="left" vertical="center" wrapText="1"/>
    </xf>
    <xf numFmtId="0" fontId="17" fillId="0" borderId="8" xfId="0" applyFont="1" applyBorder="1" applyAlignment="1">
      <alignment horizontal="left" vertical="center" wrapText="1"/>
    </xf>
    <xf numFmtId="0" fontId="13" fillId="0" borderId="14" xfId="0" applyFont="1" applyBorder="1" applyAlignment="1">
      <alignment horizontal="left" vertical="center" wrapText="1"/>
    </xf>
    <xf numFmtId="0" fontId="30" fillId="0" borderId="11" xfId="0" applyFont="1" applyBorder="1" applyAlignment="1">
      <alignment horizontal="left" vertical="center" wrapText="1"/>
    </xf>
    <xf numFmtId="0" fontId="37" fillId="0" borderId="15" xfId="0" applyFont="1" applyBorder="1" applyAlignment="1">
      <alignment horizontal="left" vertical="center" wrapText="1"/>
    </xf>
    <xf numFmtId="0" fontId="37" fillId="0" borderId="12" xfId="0" applyFont="1" applyBorder="1" applyAlignment="1">
      <alignment horizontal="left" vertical="center" wrapText="1"/>
    </xf>
    <xf numFmtId="0" fontId="30" fillId="0" borderId="8" xfId="0" applyFont="1" applyBorder="1" applyAlignment="1">
      <alignment horizontal="left" vertical="center" wrapText="1"/>
    </xf>
    <xf numFmtId="0" fontId="17" fillId="0" borderId="5" xfId="0" applyFont="1" applyBorder="1" applyAlignment="1">
      <alignment horizontal="center" vertical="center" wrapText="1"/>
    </xf>
    <xf numFmtId="0" fontId="30" fillId="0" borderId="5" xfId="0" applyFont="1" applyBorder="1" applyAlignment="1">
      <alignment horizontal="left" vertical="center" wrapText="1"/>
    </xf>
    <xf numFmtId="0" fontId="20" fillId="0" borderId="1" xfId="0" applyFont="1" applyBorder="1" applyAlignment="1">
      <alignment horizontal="left" vertical="center" wrapText="1"/>
    </xf>
    <xf numFmtId="0" fontId="13" fillId="0" borderId="1" xfId="0" applyFont="1" applyBorder="1" applyAlignment="1">
      <alignment horizontal="left" vertical="center" wrapText="1"/>
    </xf>
    <xf numFmtId="0" fontId="13" fillId="0" borderId="8" xfId="0" applyFont="1" applyBorder="1" applyAlignment="1">
      <alignment horizontal="center" vertical="center" wrapText="1"/>
    </xf>
    <xf numFmtId="0" fontId="14"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32" fillId="0" borderId="10" xfId="0" applyFont="1" applyBorder="1" applyAlignment="1">
      <alignment horizontal="left" vertical="center" wrapText="1"/>
    </xf>
    <xf numFmtId="0" fontId="17" fillId="0" borderId="8" xfId="0" applyFont="1" applyBorder="1" applyAlignment="1">
      <alignment horizontal="center" vertical="center" wrapText="1"/>
    </xf>
    <xf numFmtId="0" fontId="32" fillId="0" borderId="8" xfId="0" applyFont="1" applyBorder="1" applyAlignment="1">
      <alignment horizontal="left" vertical="center" wrapText="1"/>
    </xf>
    <xf numFmtId="0" fontId="16" fillId="0" borderId="8" xfId="0" applyFont="1" applyBorder="1" applyAlignment="1">
      <alignment horizontal="center" vertical="center" wrapText="1"/>
    </xf>
    <xf numFmtId="0" fontId="14" fillId="0" borderId="8" xfId="0" applyFont="1" applyBorder="1" applyAlignment="1">
      <alignment horizontal="left" vertical="center" wrapText="1"/>
    </xf>
    <xf numFmtId="0" fontId="28" fillId="0" borderId="3" xfId="0" applyFont="1" applyBorder="1" applyAlignment="1">
      <alignment horizontal="left" vertical="center" wrapText="1"/>
    </xf>
    <xf numFmtId="0" fontId="20" fillId="0" borderId="0" xfId="0" applyFont="1" applyAlignment="1">
      <alignment horizontal="left" wrapText="1"/>
    </xf>
    <xf numFmtId="0" fontId="13" fillId="0" borderId="4"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28" fillId="0" borderId="5" xfId="0" applyFont="1" applyBorder="1" applyAlignment="1">
      <alignment horizontal="left" vertical="center" wrapText="1"/>
    </xf>
    <xf numFmtId="0" fontId="32" fillId="0" borderId="3" xfId="0" applyFont="1" applyBorder="1" applyAlignment="1">
      <alignment horizontal="left" vertical="center" wrapText="1"/>
    </xf>
  </cellXfs>
  <cellStyles count="3">
    <cellStyle name="Звичайний 2" xfId="1"/>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6"/>
  <sheetViews>
    <sheetView tabSelected="1" zoomScale="96" zoomScaleNormal="96" zoomScaleSheetLayoutView="85" workbookViewId="0">
      <selection activeCell="O4" sqref="O4"/>
    </sheetView>
  </sheetViews>
  <sheetFormatPr defaultColWidth="34" defaultRowHeight="12.75" x14ac:dyDescent="0.2"/>
  <cols>
    <col min="1" max="1" width="5.5703125" style="2" customWidth="1"/>
    <col min="2" max="2" width="34" style="2"/>
    <col min="3" max="3" width="10.7109375" style="2" customWidth="1"/>
    <col min="4" max="4" width="9.42578125" style="2" customWidth="1"/>
    <col min="5" max="5" width="10.85546875" style="2" customWidth="1"/>
    <col min="6" max="6" width="10" style="2" customWidth="1"/>
    <col min="7" max="7" width="9.28515625" style="2" customWidth="1"/>
    <col min="8" max="10" width="9.42578125" style="2" customWidth="1"/>
    <col min="11" max="12" width="9.28515625" style="2" customWidth="1"/>
    <col min="13" max="13" width="8.7109375" style="2" customWidth="1"/>
    <col min="14" max="14" width="10.140625" style="2" customWidth="1"/>
    <col min="15" max="16384" width="34" style="2"/>
  </cols>
  <sheetData>
    <row r="1" spans="1:11" x14ac:dyDescent="0.2">
      <c r="H1" s="85" t="s">
        <v>29</v>
      </c>
      <c r="I1" s="85"/>
      <c r="J1" s="85"/>
      <c r="K1" s="85"/>
    </row>
    <row r="2" spans="1:11" ht="29.45" customHeight="1" x14ac:dyDescent="0.2">
      <c r="H2" s="86" t="s">
        <v>30</v>
      </c>
      <c r="I2" s="86"/>
      <c r="J2" s="86"/>
      <c r="K2" s="86"/>
    </row>
    <row r="3" spans="1:11" ht="30" customHeight="1" x14ac:dyDescent="0.2">
      <c r="A3" s="87" t="s">
        <v>162</v>
      </c>
      <c r="B3" s="87"/>
      <c r="C3" s="87"/>
      <c r="D3" s="87"/>
      <c r="E3" s="87"/>
      <c r="F3" s="87"/>
      <c r="G3" s="87"/>
      <c r="H3" s="87"/>
      <c r="I3" s="87"/>
      <c r="J3" s="87"/>
      <c r="K3" s="87"/>
    </row>
    <row r="4" spans="1:11" ht="17.45" customHeight="1" x14ac:dyDescent="0.2">
      <c r="A4" s="8" t="s">
        <v>31</v>
      </c>
      <c r="B4" s="49">
        <v>1000000</v>
      </c>
      <c r="C4" s="12"/>
      <c r="D4" s="84" t="s">
        <v>83</v>
      </c>
      <c r="E4" s="84"/>
      <c r="F4" s="84"/>
      <c r="G4" s="84"/>
      <c r="H4" s="84"/>
      <c r="I4" s="84"/>
      <c r="J4" s="84"/>
      <c r="K4" s="84"/>
    </row>
    <row r="5" spans="1:11" s="47" customFormat="1" ht="18" customHeight="1" x14ac:dyDescent="0.2">
      <c r="A5" s="5"/>
      <c r="B5" s="5" t="s">
        <v>32</v>
      </c>
      <c r="C5" s="5"/>
      <c r="D5" s="86" t="s">
        <v>33</v>
      </c>
      <c r="E5" s="86"/>
      <c r="F5" s="86"/>
      <c r="G5" s="86"/>
      <c r="H5" s="86"/>
      <c r="I5" s="86"/>
      <c r="J5" s="86"/>
      <c r="K5" s="86"/>
    </row>
    <row r="6" spans="1:11" ht="17.45" customHeight="1" x14ac:dyDescent="0.2">
      <c r="A6" s="8" t="s">
        <v>34</v>
      </c>
      <c r="B6" s="49">
        <v>1010000</v>
      </c>
      <c r="C6" s="12"/>
      <c r="D6" s="84" t="s">
        <v>83</v>
      </c>
      <c r="E6" s="84"/>
      <c r="F6" s="84"/>
      <c r="G6" s="84"/>
      <c r="H6" s="84"/>
      <c r="I6" s="84"/>
      <c r="J6" s="84"/>
      <c r="K6" s="84"/>
    </row>
    <row r="7" spans="1:11" s="47" customFormat="1" ht="18" customHeight="1" x14ac:dyDescent="0.2">
      <c r="B7" s="5" t="s">
        <v>32</v>
      </c>
      <c r="D7" s="86" t="s">
        <v>35</v>
      </c>
      <c r="E7" s="86"/>
      <c r="F7" s="86"/>
      <c r="G7" s="86"/>
      <c r="H7" s="86"/>
      <c r="I7" s="86"/>
      <c r="J7" s="86"/>
      <c r="K7" s="86"/>
    </row>
    <row r="8" spans="1:11" s="8" customFormat="1" ht="24.6" customHeight="1" x14ac:dyDescent="0.2">
      <c r="A8" s="8" t="s">
        <v>36</v>
      </c>
      <c r="B8" s="49">
        <v>1014082</v>
      </c>
      <c r="C8" s="43" t="s">
        <v>140</v>
      </c>
      <c r="D8" s="84" t="s">
        <v>84</v>
      </c>
      <c r="E8" s="84"/>
      <c r="F8" s="84"/>
      <c r="G8" s="84"/>
      <c r="H8" s="84"/>
      <c r="I8" s="84"/>
      <c r="J8" s="84"/>
      <c r="K8" s="84"/>
    </row>
    <row r="9" spans="1:11" s="5" customFormat="1" ht="11.25" x14ac:dyDescent="0.2">
      <c r="A9" s="48"/>
      <c r="B9" s="5" t="s">
        <v>32</v>
      </c>
      <c r="C9" s="5" t="s">
        <v>37</v>
      </c>
    </row>
    <row r="10" spans="1:11" s="1" customFormat="1" ht="33.75" customHeight="1" x14ac:dyDescent="0.2">
      <c r="A10" s="8" t="s">
        <v>38</v>
      </c>
      <c r="B10" s="8" t="s">
        <v>39</v>
      </c>
      <c r="C10" s="90" t="s">
        <v>85</v>
      </c>
      <c r="D10" s="90"/>
      <c r="E10" s="90"/>
      <c r="F10" s="90"/>
      <c r="G10" s="90"/>
      <c r="H10" s="90"/>
      <c r="I10" s="90"/>
      <c r="J10" s="90"/>
      <c r="K10" s="90"/>
    </row>
    <row r="11" spans="1:11" s="1" customFormat="1" ht="16.899999999999999" customHeight="1" x14ac:dyDescent="0.2">
      <c r="A11" s="8" t="s">
        <v>40</v>
      </c>
      <c r="B11" s="91" t="s">
        <v>41</v>
      </c>
      <c r="C11" s="91"/>
      <c r="D11" s="91"/>
      <c r="E11" s="91"/>
      <c r="F11" s="91"/>
      <c r="G11" s="91"/>
      <c r="H11" s="91"/>
      <c r="I11" s="91"/>
      <c r="J11" s="91"/>
      <c r="K11" s="91"/>
    </row>
    <row r="12" spans="1:11" ht="18" customHeight="1" x14ac:dyDescent="0.2">
      <c r="A12" s="92" t="s">
        <v>141</v>
      </c>
      <c r="B12" s="93"/>
      <c r="C12" s="93"/>
      <c r="D12" s="93"/>
      <c r="E12" s="93"/>
      <c r="F12" s="93"/>
      <c r="G12" s="93"/>
      <c r="H12" s="93"/>
      <c r="I12" s="93"/>
      <c r="J12" s="93"/>
      <c r="K12" s="93"/>
    </row>
    <row r="13" spans="1:11" ht="16.899999999999999" customHeight="1" x14ac:dyDescent="0.2">
      <c r="A13" s="88" t="s">
        <v>0</v>
      </c>
      <c r="B13" s="88" t="s">
        <v>1</v>
      </c>
      <c r="C13" s="89" t="s">
        <v>2</v>
      </c>
      <c r="D13" s="89"/>
      <c r="E13" s="89"/>
      <c r="F13" s="89" t="s">
        <v>3</v>
      </c>
      <c r="G13" s="89"/>
      <c r="H13" s="89"/>
      <c r="I13" s="89" t="s">
        <v>4</v>
      </c>
      <c r="J13" s="89"/>
      <c r="K13" s="89"/>
    </row>
    <row r="14" spans="1:11" ht="22.5" x14ac:dyDescent="0.2">
      <c r="A14" s="88"/>
      <c r="B14" s="88"/>
      <c r="C14" s="4" t="s">
        <v>42</v>
      </c>
      <c r="D14" s="4" t="s">
        <v>43</v>
      </c>
      <c r="E14" s="4" t="s">
        <v>44</v>
      </c>
      <c r="F14" s="4" t="s">
        <v>42</v>
      </c>
      <c r="G14" s="4" t="s">
        <v>45</v>
      </c>
      <c r="H14" s="4" t="s">
        <v>44</v>
      </c>
      <c r="I14" s="4" t="s">
        <v>46</v>
      </c>
      <c r="J14" s="4" t="s">
        <v>47</v>
      </c>
      <c r="K14" s="4" t="s">
        <v>44</v>
      </c>
    </row>
    <row r="15" spans="1:11" s="5" customFormat="1" ht="11.25" x14ac:dyDescent="0.2">
      <c r="A15" s="4"/>
      <c r="B15" s="4"/>
      <c r="C15" s="4" t="s">
        <v>48</v>
      </c>
      <c r="D15" s="4" t="s">
        <v>49</v>
      </c>
      <c r="E15" s="4" t="s">
        <v>50</v>
      </c>
      <c r="F15" s="4" t="s">
        <v>51</v>
      </c>
      <c r="G15" s="4" t="s">
        <v>52</v>
      </c>
      <c r="H15" s="4" t="s">
        <v>53</v>
      </c>
      <c r="I15" s="4" t="s">
        <v>54</v>
      </c>
      <c r="J15" s="4" t="s">
        <v>55</v>
      </c>
      <c r="K15" s="4" t="s">
        <v>56</v>
      </c>
    </row>
    <row r="16" spans="1:11" s="3" customFormat="1" ht="22.5" customHeight="1" x14ac:dyDescent="0.2">
      <c r="A16" s="9" t="s">
        <v>5</v>
      </c>
      <c r="B16" s="10" t="s">
        <v>76</v>
      </c>
      <c r="C16" s="60">
        <f>SUM(C19:C23)</f>
        <v>529.90000000000009</v>
      </c>
      <c r="D16" s="60">
        <f>SUM(D19:D23)</f>
        <v>446.39599999999996</v>
      </c>
      <c r="E16" s="60">
        <f>C16+D16</f>
        <v>976.29600000000005</v>
      </c>
      <c r="F16" s="60">
        <f>SUM(F19:F23)</f>
        <v>529.79999999999995</v>
      </c>
      <c r="G16" s="60">
        <f>SUM(G19:G23)</f>
        <v>443.53100000000001</v>
      </c>
      <c r="H16" s="60">
        <f>F16+G16</f>
        <v>973.3309999999999</v>
      </c>
      <c r="I16" s="61">
        <f>F16-C16</f>
        <v>-0.10000000000013642</v>
      </c>
      <c r="J16" s="61">
        <f>G16-D16</f>
        <v>-2.8649999999999523</v>
      </c>
      <c r="K16" s="60">
        <f>H16-E16</f>
        <v>-2.9650000000001455</v>
      </c>
    </row>
    <row r="17" spans="1:11" ht="49.5" customHeight="1" x14ac:dyDescent="0.2">
      <c r="A17" s="92" t="s">
        <v>187</v>
      </c>
      <c r="B17" s="93"/>
      <c r="C17" s="93"/>
      <c r="D17" s="93"/>
      <c r="E17" s="93"/>
      <c r="F17" s="93"/>
      <c r="G17" s="93"/>
      <c r="H17" s="93"/>
      <c r="I17" s="93"/>
      <c r="J17" s="93"/>
      <c r="K17" s="93"/>
    </row>
    <row r="18" spans="1:11" ht="15.75" x14ac:dyDescent="0.2">
      <c r="A18" s="11"/>
      <c r="B18" s="11" t="s">
        <v>6</v>
      </c>
      <c r="C18" s="13"/>
      <c r="D18" s="13"/>
      <c r="E18" s="13"/>
      <c r="F18" s="13"/>
      <c r="G18" s="13"/>
      <c r="H18" s="13"/>
      <c r="I18" s="13"/>
      <c r="J18" s="13"/>
      <c r="K18" s="13"/>
    </row>
    <row r="19" spans="1:11" ht="38.25" x14ac:dyDescent="0.2">
      <c r="A19" s="14">
        <v>1</v>
      </c>
      <c r="B19" s="16" t="s">
        <v>142</v>
      </c>
      <c r="C19" s="75">
        <v>292.3</v>
      </c>
      <c r="D19" s="75">
        <v>251.39599999999999</v>
      </c>
      <c r="E19" s="75">
        <f t="shared" ref="E19:E23" si="0">C19+D19</f>
        <v>543.69600000000003</v>
      </c>
      <c r="F19" s="75">
        <v>292.3</v>
      </c>
      <c r="G19" s="75">
        <v>248.84700000000001</v>
      </c>
      <c r="H19" s="75">
        <f t="shared" ref="H19:H23" si="1">F19+G19</f>
        <v>541.14700000000005</v>
      </c>
      <c r="I19" s="75">
        <f t="shared" ref="I19:I23" si="2">F19-C19</f>
        <v>0</v>
      </c>
      <c r="J19" s="75">
        <f t="shared" ref="J19:J23" si="3">G19-D19</f>
        <v>-2.5489999999999782</v>
      </c>
      <c r="K19" s="75">
        <f t="shared" ref="K19:K23" si="4">H19-E19</f>
        <v>-2.5489999999999782</v>
      </c>
    </row>
    <row r="20" spans="1:11" ht="25.5" x14ac:dyDescent="0.2">
      <c r="A20" s="14">
        <v>2</v>
      </c>
      <c r="B20" s="16" t="s">
        <v>143</v>
      </c>
      <c r="C20" s="75">
        <v>57.6</v>
      </c>
      <c r="D20" s="75"/>
      <c r="E20" s="75">
        <f t="shared" si="0"/>
        <v>57.6</v>
      </c>
      <c r="F20" s="75">
        <v>57.5</v>
      </c>
      <c r="G20" s="75"/>
      <c r="H20" s="75">
        <f t="shared" si="1"/>
        <v>57.5</v>
      </c>
      <c r="I20" s="75">
        <f t="shared" si="2"/>
        <v>-0.10000000000000142</v>
      </c>
      <c r="J20" s="75">
        <f t="shared" si="3"/>
        <v>0</v>
      </c>
      <c r="K20" s="75">
        <f t="shared" si="4"/>
        <v>-0.10000000000000142</v>
      </c>
    </row>
    <row r="21" spans="1:11" ht="25.5" x14ac:dyDescent="0.2">
      <c r="A21" s="19">
        <v>3</v>
      </c>
      <c r="B21" s="18" t="s">
        <v>144</v>
      </c>
      <c r="C21" s="75">
        <v>180</v>
      </c>
      <c r="D21" s="75">
        <v>195</v>
      </c>
      <c r="E21" s="75">
        <f t="shared" si="0"/>
        <v>375</v>
      </c>
      <c r="F21" s="75">
        <v>180</v>
      </c>
      <c r="G21" s="75">
        <v>194.684</v>
      </c>
      <c r="H21" s="75">
        <f t="shared" ref="H21:H22" si="5">F21+G21</f>
        <v>374.68399999999997</v>
      </c>
      <c r="I21" s="75">
        <f t="shared" ref="I21:I22" si="6">F21-C21</f>
        <v>0</v>
      </c>
      <c r="J21" s="75">
        <f t="shared" ref="J21:J22" si="7">G21-D21</f>
        <v>-0.3160000000000025</v>
      </c>
      <c r="K21" s="75">
        <f t="shared" ref="K21:K22" si="8">H21-E21</f>
        <v>-0.31600000000003092</v>
      </c>
    </row>
    <row r="22" spans="1:11" ht="25.5" hidden="1" x14ac:dyDescent="0.2">
      <c r="A22" s="19">
        <v>4</v>
      </c>
      <c r="B22" s="18" t="s">
        <v>145</v>
      </c>
      <c r="C22" s="59"/>
      <c r="D22" s="59"/>
      <c r="E22" s="59">
        <f t="shared" si="0"/>
        <v>0</v>
      </c>
      <c r="F22" s="59"/>
      <c r="G22" s="59"/>
      <c r="H22" s="59">
        <f t="shared" si="5"/>
        <v>0</v>
      </c>
      <c r="I22" s="59">
        <f t="shared" si="6"/>
        <v>0</v>
      </c>
      <c r="J22" s="59">
        <f t="shared" si="7"/>
        <v>0</v>
      </c>
      <c r="K22" s="59">
        <f t="shared" si="8"/>
        <v>0</v>
      </c>
    </row>
    <row r="23" spans="1:11" ht="33.6" hidden="1" customHeight="1" x14ac:dyDescent="0.2">
      <c r="A23" s="9">
        <v>5</v>
      </c>
      <c r="B23" s="17" t="s">
        <v>146</v>
      </c>
      <c r="C23" s="59"/>
      <c r="D23" s="59"/>
      <c r="E23" s="59">
        <f t="shared" si="0"/>
        <v>0</v>
      </c>
      <c r="F23" s="59"/>
      <c r="G23" s="59"/>
      <c r="H23" s="59">
        <f t="shared" si="1"/>
        <v>0</v>
      </c>
      <c r="I23" s="59">
        <f t="shared" si="2"/>
        <v>0</v>
      </c>
      <c r="J23" s="59">
        <f t="shared" si="3"/>
        <v>0</v>
      </c>
      <c r="K23" s="59">
        <f t="shared" si="4"/>
        <v>0</v>
      </c>
    </row>
    <row r="24" spans="1:11" ht="21.6" customHeight="1" x14ac:dyDescent="0.2">
      <c r="A24" s="92" t="s">
        <v>152</v>
      </c>
      <c r="B24" s="93"/>
      <c r="C24" s="93"/>
      <c r="D24" s="93"/>
      <c r="E24" s="93"/>
      <c r="F24" s="93"/>
      <c r="G24" s="93"/>
      <c r="H24" s="93"/>
      <c r="I24" s="93"/>
      <c r="J24" s="93"/>
      <c r="K24" s="93"/>
    </row>
    <row r="25" spans="1:11" ht="36" x14ac:dyDescent="0.2">
      <c r="A25" s="11" t="s">
        <v>7</v>
      </c>
      <c r="B25" s="11" t="s">
        <v>8</v>
      </c>
      <c r="C25" s="6" t="s">
        <v>57</v>
      </c>
      <c r="D25" s="6" t="s">
        <v>58</v>
      </c>
      <c r="E25" s="6" t="s">
        <v>59</v>
      </c>
    </row>
    <row r="26" spans="1:11" ht="15.75" x14ac:dyDescent="0.2">
      <c r="A26" s="11" t="s">
        <v>5</v>
      </c>
      <c r="B26" s="11" t="s">
        <v>9</v>
      </c>
      <c r="C26" s="11" t="s">
        <v>10</v>
      </c>
      <c r="D26" s="51">
        <f>D28+D29</f>
        <v>22.3</v>
      </c>
      <c r="E26" s="11" t="s">
        <v>10</v>
      </c>
    </row>
    <row r="27" spans="1:11" ht="15.75" x14ac:dyDescent="0.2">
      <c r="A27" s="11"/>
      <c r="B27" s="11" t="s">
        <v>11</v>
      </c>
      <c r="C27" s="11"/>
      <c r="D27" s="51"/>
      <c r="E27" s="11"/>
    </row>
    <row r="28" spans="1:11" ht="15.75" x14ac:dyDescent="0.2">
      <c r="A28" s="11" t="s">
        <v>12</v>
      </c>
      <c r="B28" s="11" t="s">
        <v>13</v>
      </c>
      <c r="C28" s="11" t="s">
        <v>10</v>
      </c>
      <c r="D28" s="51">
        <v>22.3</v>
      </c>
      <c r="E28" s="11" t="s">
        <v>10</v>
      </c>
    </row>
    <row r="29" spans="1:11" ht="15.75" x14ac:dyDescent="0.2">
      <c r="A29" s="11" t="s">
        <v>14</v>
      </c>
      <c r="B29" s="11" t="s">
        <v>15</v>
      </c>
      <c r="C29" s="11" t="s">
        <v>10</v>
      </c>
      <c r="D29" s="51"/>
      <c r="E29" s="11" t="s">
        <v>10</v>
      </c>
    </row>
    <row r="30" spans="1:11" ht="94.5" customHeight="1" x14ac:dyDescent="0.2">
      <c r="A30" s="95" t="s">
        <v>186</v>
      </c>
      <c r="B30" s="96"/>
      <c r="C30" s="96"/>
      <c r="D30" s="96"/>
      <c r="E30" s="96"/>
    </row>
    <row r="31" spans="1:11" ht="15.75" x14ac:dyDescent="0.2">
      <c r="A31" s="11" t="s">
        <v>16</v>
      </c>
      <c r="B31" s="11" t="s">
        <v>17</v>
      </c>
      <c r="C31" s="50">
        <f>C33+C36</f>
        <v>446.4</v>
      </c>
      <c r="D31" s="50">
        <f>D33+D36</f>
        <v>443.5</v>
      </c>
      <c r="E31" s="50">
        <f t="shared" ref="E31" si="9">SUM(E33:E36)</f>
        <v>2.8999999999999773</v>
      </c>
    </row>
    <row r="32" spans="1:11" ht="15.75" x14ac:dyDescent="0.2">
      <c r="A32" s="11"/>
      <c r="B32" s="11" t="s">
        <v>11</v>
      </c>
      <c r="C32" s="50"/>
      <c r="D32" s="50"/>
      <c r="E32" s="50"/>
    </row>
    <row r="33" spans="1:11" ht="15.75" x14ac:dyDescent="0.2">
      <c r="A33" s="11" t="s">
        <v>18</v>
      </c>
      <c r="B33" s="11" t="s">
        <v>13</v>
      </c>
      <c r="C33" s="50">
        <v>0</v>
      </c>
      <c r="D33" s="50">
        <v>0</v>
      </c>
      <c r="E33" s="50">
        <f>C33-D33</f>
        <v>0</v>
      </c>
    </row>
    <row r="34" spans="1:11" ht="15.75" x14ac:dyDescent="0.2">
      <c r="A34" s="11" t="s">
        <v>19</v>
      </c>
      <c r="B34" s="11" t="s">
        <v>20</v>
      </c>
      <c r="C34" s="50"/>
      <c r="D34" s="50"/>
      <c r="E34" s="50">
        <f t="shared" ref="E34:E36" si="10">C34-D34</f>
        <v>0</v>
      </c>
    </row>
    <row r="35" spans="1:11" ht="15.75" x14ac:dyDescent="0.2">
      <c r="A35" s="11" t="s">
        <v>21</v>
      </c>
      <c r="B35" s="11" t="s">
        <v>22</v>
      </c>
      <c r="C35" s="50"/>
      <c r="D35" s="50"/>
      <c r="E35" s="50">
        <f t="shared" si="10"/>
        <v>0</v>
      </c>
    </row>
    <row r="36" spans="1:11" ht="15.75" x14ac:dyDescent="0.2">
      <c r="A36" s="11" t="s">
        <v>23</v>
      </c>
      <c r="B36" s="11" t="s">
        <v>24</v>
      </c>
      <c r="C36" s="63">
        <v>446.4</v>
      </c>
      <c r="D36" s="63">
        <v>443.5</v>
      </c>
      <c r="E36" s="50">
        <f t="shared" si="10"/>
        <v>2.8999999999999773</v>
      </c>
    </row>
    <row r="37" spans="1:11" ht="30" customHeight="1" x14ac:dyDescent="0.2">
      <c r="A37" s="97" t="s">
        <v>167</v>
      </c>
      <c r="B37" s="88"/>
      <c r="C37" s="88"/>
      <c r="D37" s="88"/>
      <c r="E37" s="88"/>
    </row>
    <row r="38" spans="1:11" ht="15.75" x14ac:dyDescent="0.2">
      <c r="A38" s="11" t="s">
        <v>25</v>
      </c>
      <c r="B38" s="11" t="s">
        <v>26</v>
      </c>
      <c r="C38" s="11" t="s">
        <v>10</v>
      </c>
      <c r="D38" s="51">
        <f>D40+D41</f>
        <v>22.3</v>
      </c>
      <c r="E38" s="15" t="s">
        <v>10</v>
      </c>
    </row>
    <row r="39" spans="1:11" ht="15.75" x14ac:dyDescent="0.2">
      <c r="A39" s="11"/>
      <c r="B39" s="11" t="s">
        <v>11</v>
      </c>
      <c r="C39" s="11"/>
      <c r="D39" s="51"/>
      <c r="E39" s="15"/>
    </row>
    <row r="40" spans="1:11" ht="15.75" x14ac:dyDescent="0.2">
      <c r="A40" s="11" t="s">
        <v>27</v>
      </c>
      <c r="B40" s="11" t="s">
        <v>13</v>
      </c>
      <c r="C40" s="11" t="s">
        <v>10</v>
      </c>
      <c r="D40" s="51">
        <v>22.3</v>
      </c>
      <c r="E40" s="15" t="s">
        <v>10</v>
      </c>
    </row>
    <row r="41" spans="1:11" ht="15.75" x14ac:dyDescent="0.2">
      <c r="A41" s="11" t="s">
        <v>28</v>
      </c>
      <c r="B41" s="11" t="s">
        <v>24</v>
      </c>
      <c r="C41" s="11" t="s">
        <v>10</v>
      </c>
      <c r="D41" s="51"/>
      <c r="E41" s="15" t="s">
        <v>10</v>
      </c>
    </row>
    <row r="43" spans="1:11" ht="16.149999999999999" customHeight="1" x14ac:dyDescent="0.2">
      <c r="A43" s="92" t="s">
        <v>60</v>
      </c>
      <c r="B43" s="93"/>
      <c r="C43" s="93"/>
      <c r="D43" s="93"/>
      <c r="E43" s="93"/>
      <c r="F43" s="93"/>
      <c r="G43" s="93"/>
      <c r="H43" s="93"/>
      <c r="I43" s="93"/>
      <c r="J43" s="93"/>
      <c r="K43" s="93"/>
    </row>
    <row r="44" spans="1:11" hidden="1" x14ac:dyDescent="0.2"/>
    <row r="45" spans="1:11" x14ac:dyDescent="0.2">
      <c r="A45" s="94" t="s">
        <v>99</v>
      </c>
      <c r="B45" s="94" t="s">
        <v>100</v>
      </c>
      <c r="C45" s="94" t="s">
        <v>101</v>
      </c>
      <c r="D45" s="94"/>
      <c r="E45" s="94"/>
      <c r="F45" s="94" t="s">
        <v>102</v>
      </c>
      <c r="G45" s="94"/>
      <c r="H45" s="94"/>
      <c r="I45" s="94" t="s">
        <v>103</v>
      </c>
      <c r="J45" s="94"/>
      <c r="K45" s="94"/>
    </row>
    <row r="46" spans="1:11" ht="22.9" customHeight="1" x14ac:dyDescent="0.2">
      <c r="A46" s="94"/>
      <c r="B46" s="94"/>
      <c r="C46" s="20" t="s">
        <v>73</v>
      </c>
      <c r="D46" s="20" t="s">
        <v>72</v>
      </c>
      <c r="E46" s="20" t="s">
        <v>44</v>
      </c>
      <c r="F46" s="20" t="s">
        <v>74</v>
      </c>
      <c r="G46" s="20" t="s">
        <v>72</v>
      </c>
      <c r="H46" s="20" t="s">
        <v>44</v>
      </c>
      <c r="I46" s="20" t="s">
        <v>74</v>
      </c>
      <c r="J46" s="20" t="s">
        <v>75</v>
      </c>
      <c r="K46" s="20" t="s">
        <v>44</v>
      </c>
    </row>
    <row r="47" spans="1:11" s="7" customFormat="1" ht="14.25" x14ac:dyDescent="0.2">
      <c r="A47" s="21" t="s">
        <v>104</v>
      </c>
      <c r="B47" s="21" t="s">
        <v>105</v>
      </c>
      <c r="C47" s="100"/>
      <c r="D47" s="100"/>
      <c r="E47" s="100"/>
      <c r="F47" s="100"/>
      <c r="G47" s="100"/>
      <c r="H47" s="100"/>
      <c r="I47" s="100"/>
      <c r="J47" s="100"/>
      <c r="K47" s="100"/>
    </row>
    <row r="48" spans="1:11" s="7" customFormat="1" ht="25.5" x14ac:dyDescent="0.2">
      <c r="A48" s="21"/>
      <c r="B48" s="23" t="s">
        <v>86</v>
      </c>
      <c r="C48" s="66">
        <v>1</v>
      </c>
      <c r="D48" s="66"/>
      <c r="E48" s="66">
        <f>C48+D48</f>
        <v>1</v>
      </c>
      <c r="F48" s="66">
        <v>1</v>
      </c>
      <c r="G48" s="66"/>
      <c r="H48" s="66">
        <f>F48+G48</f>
        <v>1</v>
      </c>
      <c r="I48" s="66">
        <f>F48-C48</f>
        <v>0</v>
      </c>
      <c r="J48" s="66">
        <f t="shared" ref="J48:K48" si="11">G48-D48</f>
        <v>0</v>
      </c>
      <c r="K48" s="66">
        <f t="shared" si="11"/>
        <v>0</v>
      </c>
    </row>
    <row r="49" spans="1:11" s="7" customFormat="1" ht="25.5" x14ac:dyDescent="0.2">
      <c r="A49" s="21"/>
      <c r="B49" s="23" t="s">
        <v>87</v>
      </c>
      <c r="C49" s="66">
        <v>1</v>
      </c>
      <c r="D49" s="66"/>
      <c r="E49" s="66">
        <f t="shared" ref="E49:E52" si="12">C49+D49</f>
        <v>1</v>
      </c>
      <c r="F49" s="66">
        <v>1</v>
      </c>
      <c r="G49" s="66"/>
      <c r="H49" s="66">
        <f t="shared" ref="H49:H52" si="13">F49+G49</f>
        <v>1</v>
      </c>
      <c r="I49" s="66">
        <f t="shared" ref="I49:I52" si="14">F49-C49</f>
        <v>0</v>
      </c>
      <c r="J49" s="66">
        <f t="shared" ref="J49:J52" si="15">G49-D49</f>
        <v>0</v>
      </c>
      <c r="K49" s="66">
        <f t="shared" ref="K49:K52" si="16">H49-E49</f>
        <v>0</v>
      </c>
    </row>
    <row r="50" spans="1:11" s="7" customFormat="1" ht="24" x14ac:dyDescent="0.2">
      <c r="A50" s="22"/>
      <c r="B50" s="25" t="s">
        <v>88</v>
      </c>
      <c r="C50" s="66">
        <v>1</v>
      </c>
      <c r="D50" s="66"/>
      <c r="E50" s="66">
        <f t="shared" ref="E50" si="17">C50+D50</f>
        <v>1</v>
      </c>
      <c r="F50" s="66">
        <v>1</v>
      </c>
      <c r="G50" s="66"/>
      <c r="H50" s="66">
        <f t="shared" ref="H50" si="18">F50+G50</f>
        <v>1</v>
      </c>
      <c r="I50" s="66">
        <f t="shared" ref="I50" si="19">F50-C50</f>
        <v>0</v>
      </c>
      <c r="J50" s="66">
        <f t="shared" ref="J50" si="20">G50-D50</f>
        <v>0</v>
      </c>
      <c r="K50" s="66">
        <f t="shared" ref="K50" si="21">H50-E50</f>
        <v>0</v>
      </c>
    </row>
    <row r="51" spans="1:11" s="7" customFormat="1" ht="24" hidden="1" x14ac:dyDescent="0.2">
      <c r="A51" s="22"/>
      <c r="B51" s="25" t="s">
        <v>147</v>
      </c>
      <c r="C51" s="34"/>
      <c r="D51" s="34"/>
      <c r="E51" s="34">
        <f t="shared" ref="E51" si="22">C51+D51</f>
        <v>0</v>
      </c>
      <c r="F51" s="34"/>
      <c r="G51" s="34"/>
      <c r="H51" s="34">
        <f t="shared" ref="H51" si="23">F51+G51</f>
        <v>0</v>
      </c>
      <c r="I51" s="34">
        <f t="shared" ref="I51" si="24">F51-C51</f>
        <v>0</v>
      </c>
      <c r="J51" s="34">
        <f t="shared" ref="J51" si="25">G51-D51</f>
        <v>0</v>
      </c>
      <c r="K51" s="34">
        <f t="shared" ref="K51" si="26">H51-E51</f>
        <v>0</v>
      </c>
    </row>
    <row r="52" spans="1:11" ht="24" hidden="1" x14ac:dyDescent="0.2">
      <c r="A52" s="23"/>
      <c r="B52" s="25" t="s">
        <v>148</v>
      </c>
      <c r="C52" s="24"/>
      <c r="D52" s="24"/>
      <c r="E52" s="24">
        <f t="shared" si="12"/>
        <v>0</v>
      </c>
      <c r="F52" s="24"/>
      <c r="G52" s="24"/>
      <c r="H52" s="24">
        <f t="shared" si="13"/>
        <v>0</v>
      </c>
      <c r="I52" s="24">
        <f t="shared" si="14"/>
        <v>0</v>
      </c>
      <c r="J52" s="24">
        <f t="shared" si="15"/>
        <v>0</v>
      </c>
      <c r="K52" s="24">
        <f t="shared" si="16"/>
        <v>0</v>
      </c>
    </row>
    <row r="53" spans="1:11" ht="19.149999999999999" customHeight="1" x14ac:dyDescent="0.2">
      <c r="A53" s="101" t="s">
        <v>95</v>
      </c>
      <c r="B53" s="100"/>
      <c r="C53" s="100"/>
      <c r="D53" s="100"/>
      <c r="E53" s="100"/>
      <c r="F53" s="100"/>
      <c r="G53" s="100"/>
      <c r="H53" s="100"/>
      <c r="I53" s="100"/>
      <c r="J53" s="100"/>
      <c r="K53" s="100"/>
    </row>
    <row r="54" spans="1:11" s="7" customFormat="1" ht="14.25" x14ac:dyDescent="0.2">
      <c r="A54" s="21" t="s">
        <v>106</v>
      </c>
      <c r="B54" s="26" t="s">
        <v>107</v>
      </c>
      <c r="C54" s="100"/>
      <c r="D54" s="100"/>
      <c r="E54" s="100"/>
      <c r="F54" s="100"/>
      <c r="G54" s="100"/>
      <c r="H54" s="100"/>
      <c r="I54" s="100"/>
      <c r="J54" s="100"/>
      <c r="K54" s="100"/>
    </row>
    <row r="55" spans="1:11" s="7" customFormat="1" ht="25.5" x14ac:dyDescent="0.2">
      <c r="A55" s="27"/>
      <c r="B55" s="28" t="s">
        <v>168</v>
      </c>
      <c r="C55" s="82">
        <v>292.3</v>
      </c>
      <c r="D55" s="70">
        <v>251.39599999999999</v>
      </c>
      <c r="E55" s="70">
        <f>C55+D55</f>
        <v>543.69600000000003</v>
      </c>
      <c r="F55" s="70">
        <v>292.3</v>
      </c>
      <c r="G55" s="70">
        <v>248.84700000000001</v>
      </c>
      <c r="H55" s="70">
        <f>F55+G55</f>
        <v>541.14700000000005</v>
      </c>
      <c r="I55" s="70">
        <f>F55-C55</f>
        <v>0</v>
      </c>
      <c r="J55" s="70">
        <f>G55-D55</f>
        <v>-2.5489999999999782</v>
      </c>
      <c r="K55" s="70">
        <f>H55-E55</f>
        <v>-2.5489999999999782</v>
      </c>
    </row>
    <row r="56" spans="1:11" s="7" customFormat="1" ht="25.5" x14ac:dyDescent="0.2">
      <c r="A56" s="27"/>
      <c r="B56" s="30" t="s">
        <v>169</v>
      </c>
      <c r="C56" s="82">
        <v>292.3</v>
      </c>
      <c r="D56" s="70">
        <v>251.39599999999999</v>
      </c>
      <c r="E56" s="70">
        <f t="shared" ref="E56:E62" si="27">C56+D56</f>
        <v>543.69600000000003</v>
      </c>
      <c r="F56" s="70">
        <v>292.3</v>
      </c>
      <c r="G56" s="70">
        <v>248.84700000000001</v>
      </c>
      <c r="H56" s="70">
        <f t="shared" ref="H56:H62" si="28">F56+G56</f>
        <v>541.14700000000005</v>
      </c>
      <c r="I56" s="70">
        <f t="shared" ref="I56:I62" si="29">F56-C56</f>
        <v>0</v>
      </c>
      <c r="J56" s="70">
        <f t="shared" ref="J56:J62" si="30">G56-D56</f>
        <v>-2.5489999999999782</v>
      </c>
      <c r="K56" s="70">
        <f t="shared" ref="K56:K62" si="31">H56-E56</f>
        <v>-2.5489999999999782</v>
      </c>
    </row>
    <row r="57" spans="1:11" s="7" customFormat="1" ht="38.25" x14ac:dyDescent="0.2">
      <c r="A57" s="27"/>
      <c r="B57" s="31" t="s">
        <v>89</v>
      </c>
      <c r="C57" s="83">
        <v>34</v>
      </c>
      <c r="D57" s="66">
        <v>6</v>
      </c>
      <c r="E57" s="66">
        <f t="shared" si="27"/>
        <v>40</v>
      </c>
      <c r="F57" s="66">
        <v>33</v>
      </c>
      <c r="G57" s="66">
        <v>7</v>
      </c>
      <c r="H57" s="66">
        <f t="shared" si="28"/>
        <v>40</v>
      </c>
      <c r="I57" s="66">
        <f t="shared" si="29"/>
        <v>-1</v>
      </c>
      <c r="J57" s="66">
        <f t="shared" si="30"/>
        <v>1</v>
      </c>
      <c r="K57" s="66">
        <f t="shared" si="31"/>
        <v>0</v>
      </c>
    </row>
    <row r="58" spans="1:11" s="7" customFormat="1" ht="25.5" x14ac:dyDescent="0.2">
      <c r="A58" s="27"/>
      <c r="B58" s="30" t="s">
        <v>170</v>
      </c>
      <c r="C58" s="83">
        <v>57.6</v>
      </c>
      <c r="D58" s="66"/>
      <c r="E58" s="66">
        <f t="shared" si="27"/>
        <v>57.6</v>
      </c>
      <c r="F58" s="66">
        <v>57.5</v>
      </c>
      <c r="G58" s="66"/>
      <c r="H58" s="66">
        <f t="shared" si="28"/>
        <v>57.5</v>
      </c>
      <c r="I58" s="66">
        <f>F58-C58</f>
        <v>-0.10000000000000142</v>
      </c>
      <c r="J58" s="66">
        <f t="shared" si="30"/>
        <v>0</v>
      </c>
      <c r="K58" s="66">
        <f t="shared" si="31"/>
        <v>-0.10000000000000142</v>
      </c>
    </row>
    <row r="59" spans="1:11" s="7" customFormat="1" ht="21.75" customHeight="1" x14ac:dyDescent="0.2">
      <c r="A59" s="27"/>
      <c r="B59" s="30" t="s">
        <v>169</v>
      </c>
      <c r="C59" s="83">
        <v>57.6</v>
      </c>
      <c r="D59" s="66"/>
      <c r="E59" s="66">
        <f t="shared" si="27"/>
        <v>57.6</v>
      </c>
      <c r="F59" s="66">
        <v>57.5</v>
      </c>
      <c r="G59" s="66"/>
      <c r="H59" s="66">
        <f t="shared" si="28"/>
        <v>57.5</v>
      </c>
      <c r="I59" s="66">
        <f t="shared" si="29"/>
        <v>-0.10000000000000142</v>
      </c>
      <c r="J59" s="66">
        <f t="shared" si="30"/>
        <v>0</v>
      </c>
      <c r="K59" s="66">
        <f t="shared" si="31"/>
        <v>-0.10000000000000142</v>
      </c>
    </row>
    <row r="60" spans="1:11" s="7" customFormat="1" ht="38.25" x14ac:dyDescent="0.2">
      <c r="A60" s="27"/>
      <c r="B60" s="30" t="s">
        <v>90</v>
      </c>
      <c r="C60" s="83">
        <v>3</v>
      </c>
      <c r="D60" s="66"/>
      <c r="E60" s="66">
        <f t="shared" si="27"/>
        <v>3</v>
      </c>
      <c r="F60" s="66">
        <v>3</v>
      </c>
      <c r="G60" s="66"/>
      <c r="H60" s="66">
        <f t="shared" si="28"/>
        <v>3</v>
      </c>
      <c r="I60" s="66">
        <f t="shared" si="29"/>
        <v>0</v>
      </c>
      <c r="J60" s="66">
        <f t="shared" si="30"/>
        <v>0</v>
      </c>
      <c r="K60" s="66">
        <f t="shared" si="31"/>
        <v>0</v>
      </c>
    </row>
    <row r="61" spans="1:11" s="7" customFormat="1" ht="38.25" x14ac:dyDescent="0.2">
      <c r="A61" s="27"/>
      <c r="B61" s="30" t="s">
        <v>171</v>
      </c>
      <c r="C61" s="82">
        <v>180</v>
      </c>
      <c r="D61" s="70">
        <v>195</v>
      </c>
      <c r="E61" s="70">
        <f t="shared" si="27"/>
        <v>375</v>
      </c>
      <c r="F61" s="70">
        <v>180</v>
      </c>
      <c r="G61" s="70">
        <v>194.684</v>
      </c>
      <c r="H61" s="70">
        <f t="shared" si="28"/>
        <v>374.68399999999997</v>
      </c>
      <c r="I61" s="70">
        <f t="shared" si="29"/>
        <v>0</v>
      </c>
      <c r="J61" s="70">
        <f t="shared" si="30"/>
        <v>-0.3160000000000025</v>
      </c>
      <c r="K61" s="70">
        <f t="shared" si="31"/>
        <v>-0.31600000000003092</v>
      </c>
    </row>
    <row r="62" spans="1:11" s="7" customFormat="1" ht="25.5" x14ac:dyDescent="0.2">
      <c r="A62" s="27"/>
      <c r="B62" s="30" t="s">
        <v>169</v>
      </c>
      <c r="C62" s="82">
        <v>180</v>
      </c>
      <c r="D62" s="70">
        <v>195</v>
      </c>
      <c r="E62" s="70">
        <f t="shared" si="27"/>
        <v>375</v>
      </c>
      <c r="F62" s="70">
        <v>180</v>
      </c>
      <c r="G62" s="70">
        <v>194.684</v>
      </c>
      <c r="H62" s="70">
        <f t="shared" si="28"/>
        <v>374.68399999999997</v>
      </c>
      <c r="I62" s="70">
        <f t="shared" si="29"/>
        <v>0</v>
      </c>
      <c r="J62" s="70">
        <f t="shared" si="30"/>
        <v>-0.3160000000000025</v>
      </c>
      <c r="K62" s="70">
        <f t="shared" si="31"/>
        <v>-0.31600000000003092</v>
      </c>
    </row>
    <row r="63" spans="1:11" s="7" customFormat="1" ht="38.25" x14ac:dyDescent="0.2">
      <c r="A63" s="27"/>
      <c r="B63" s="30" t="s">
        <v>91</v>
      </c>
      <c r="C63" s="83">
        <v>1</v>
      </c>
      <c r="D63" s="66">
        <v>1</v>
      </c>
      <c r="E63" s="66">
        <f t="shared" ref="E63:E65" si="32">C63+D63</f>
        <v>2</v>
      </c>
      <c r="F63" s="66">
        <v>1</v>
      </c>
      <c r="G63" s="66">
        <v>1</v>
      </c>
      <c r="H63" s="66">
        <f t="shared" ref="H63:H65" si="33">F63+G63</f>
        <v>2</v>
      </c>
      <c r="I63" s="66">
        <f t="shared" ref="I63" si="34">F63-C63</f>
        <v>0</v>
      </c>
      <c r="J63" s="66">
        <f t="shared" ref="J63" si="35">G63-D63</f>
        <v>0</v>
      </c>
      <c r="K63" s="66">
        <f t="shared" ref="K63" si="36">H63-E63</f>
        <v>0</v>
      </c>
    </row>
    <row r="64" spans="1:11" s="7" customFormat="1" ht="25.5" hidden="1" x14ac:dyDescent="0.2">
      <c r="A64" s="27"/>
      <c r="B64" s="30" t="s">
        <v>149</v>
      </c>
      <c r="C64" s="29"/>
      <c r="D64" s="34"/>
      <c r="E64" s="34">
        <f t="shared" si="32"/>
        <v>0</v>
      </c>
      <c r="F64" s="34"/>
      <c r="G64" s="34"/>
      <c r="H64" s="34">
        <f t="shared" si="33"/>
        <v>0</v>
      </c>
      <c r="I64" s="34">
        <f t="shared" ref="I64:I65" si="37">F64-C64</f>
        <v>0</v>
      </c>
      <c r="J64" s="34">
        <f t="shared" ref="J64:J65" si="38">G64-D64</f>
        <v>0</v>
      </c>
      <c r="K64" s="34">
        <f t="shared" ref="K64:K65" si="39">H64-E64</f>
        <v>0</v>
      </c>
    </row>
    <row r="65" spans="1:11" ht="25.5" hidden="1" x14ac:dyDescent="0.2">
      <c r="A65" s="32"/>
      <c r="B65" s="30" t="s">
        <v>150</v>
      </c>
      <c r="C65" s="29"/>
      <c r="D65" s="24"/>
      <c r="E65" s="34">
        <f t="shared" si="32"/>
        <v>0</v>
      </c>
      <c r="F65" s="24"/>
      <c r="G65" s="24"/>
      <c r="H65" s="34">
        <f t="shared" si="33"/>
        <v>0</v>
      </c>
      <c r="I65" s="34">
        <f t="shared" si="37"/>
        <v>0</v>
      </c>
      <c r="J65" s="34">
        <f t="shared" si="38"/>
        <v>0</v>
      </c>
      <c r="K65" s="34">
        <f t="shared" si="39"/>
        <v>0</v>
      </c>
    </row>
    <row r="66" spans="1:11" ht="66.75" customHeight="1" x14ac:dyDescent="0.2">
      <c r="A66" s="101" t="s">
        <v>185</v>
      </c>
      <c r="B66" s="102"/>
      <c r="C66" s="94"/>
      <c r="D66" s="94"/>
      <c r="E66" s="94"/>
      <c r="F66" s="94"/>
      <c r="G66" s="94"/>
      <c r="H66" s="94"/>
      <c r="I66" s="94"/>
      <c r="J66" s="94"/>
      <c r="K66" s="94"/>
    </row>
    <row r="67" spans="1:11" s="7" customFormat="1" ht="14.25" x14ac:dyDescent="0.2">
      <c r="A67" s="21" t="s">
        <v>108</v>
      </c>
      <c r="B67" s="21" t="s">
        <v>109</v>
      </c>
      <c r="C67" s="100"/>
      <c r="D67" s="100"/>
      <c r="E67" s="100"/>
      <c r="F67" s="100"/>
      <c r="G67" s="100"/>
      <c r="H67" s="100"/>
      <c r="I67" s="100"/>
      <c r="J67" s="100"/>
      <c r="K67" s="100"/>
    </row>
    <row r="68" spans="1:11" s="7" customFormat="1" ht="38.25" x14ac:dyDescent="0.2">
      <c r="A68" s="21"/>
      <c r="B68" s="53" t="s">
        <v>156</v>
      </c>
      <c r="C68" s="81">
        <f>C56/C57</f>
        <v>8.5970588235294123</v>
      </c>
      <c r="D68" s="81">
        <f>D55/D57</f>
        <v>41.899333333333331</v>
      </c>
      <c r="E68" s="81">
        <f t="shared" ref="E68:H68" si="40">E56/E57</f>
        <v>13.592400000000001</v>
      </c>
      <c r="F68" s="81">
        <f>F56/F57</f>
        <v>8.8575757575757574</v>
      </c>
      <c r="G68" s="81">
        <f>G56/G57</f>
        <v>35.549571428571433</v>
      </c>
      <c r="H68" s="81">
        <f t="shared" si="40"/>
        <v>13.528675000000002</v>
      </c>
      <c r="I68" s="81">
        <f>F68-C68</f>
        <v>0.26051693404634513</v>
      </c>
      <c r="J68" s="81">
        <f t="shared" ref="J68" si="41">G68-D68</f>
        <v>-6.3497619047618983</v>
      </c>
      <c r="K68" s="81">
        <f>H68-E68</f>
        <v>-6.372499999999981E-2</v>
      </c>
    </row>
    <row r="69" spans="1:11" s="7" customFormat="1" ht="43.15" customHeight="1" x14ac:dyDescent="0.2">
      <c r="A69" s="21"/>
      <c r="B69" s="53" t="s">
        <v>157</v>
      </c>
      <c r="C69" s="81">
        <f>C59/C60</f>
        <v>19.2</v>
      </c>
      <c r="D69" s="81"/>
      <c r="E69" s="81">
        <f t="shared" ref="E69:E71" si="42">C69+D69</f>
        <v>19.2</v>
      </c>
      <c r="F69" s="81">
        <f>F59/F60</f>
        <v>19.166666666666668</v>
      </c>
      <c r="G69" s="81"/>
      <c r="H69" s="81">
        <f t="shared" ref="H69:H71" si="43">F69+G69</f>
        <v>19.166666666666668</v>
      </c>
      <c r="I69" s="81">
        <f t="shared" ref="I69:I71" si="44">F69-C69</f>
        <v>-3.3333333333331439E-2</v>
      </c>
      <c r="J69" s="81">
        <f t="shared" ref="J69:J71" si="45">G69-D69</f>
        <v>0</v>
      </c>
      <c r="K69" s="81">
        <f t="shared" ref="K69:K71" si="46">H69-E69</f>
        <v>-3.3333333333331439E-2</v>
      </c>
    </row>
    <row r="70" spans="1:11" s="7" customFormat="1" ht="43.15" customHeight="1" x14ac:dyDescent="0.2">
      <c r="A70" s="22"/>
      <c r="B70" s="53" t="s">
        <v>158</v>
      </c>
      <c r="C70" s="81">
        <f>C62/C63</f>
        <v>180</v>
      </c>
      <c r="D70" s="81">
        <v>195</v>
      </c>
      <c r="E70" s="81">
        <f t="shared" ref="E70" si="47">C70+D70</f>
        <v>375</v>
      </c>
      <c r="F70" s="81">
        <f>F62/F63</f>
        <v>180</v>
      </c>
      <c r="G70" s="81">
        <v>194.684</v>
      </c>
      <c r="H70" s="81">
        <f t="shared" ref="H70" si="48">F70+G70</f>
        <v>374.68399999999997</v>
      </c>
      <c r="I70" s="81">
        <f t="shared" ref="I70" si="49">F70-C70</f>
        <v>0</v>
      </c>
      <c r="J70" s="81">
        <f t="shared" ref="J70" si="50">G70-D70</f>
        <v>-0.3160000000000025</v>
      </c>
      <c r="K70" s="81">
        <f t="shared" ref="K70" si="51">H70-E70</f>
        <v>-0.31600000000003092</v>
      </c>
    </row>
    <row r="71" spans="1:11" ht="38.25" hidden="1" x14ac:dyDescent="0.2">
      <c r="A71" s="23"/>
      <c r="B71" s="53" t="s">
        <v>159</v>
      </c>
      <c r="C71" s="44"/>
      <c r="D71" s="44"/>
      <c r="E71" s="44">
        <f t="shared" si="42"/>
        <v>0</v>
      </c>
      <c r="F71" s="44"/>
      <c r="G71" s="44"/>
      <c r="H71" s="44">
        <f t="shared" si="43"/>
        <v>0</v>
      </c>
      <c r="I71" s="44">
        <f t="shared" si="44"/>
        <v>0</v>
      </c>
      <c r="J71" s="44">
        <f t="shared" si="45"/>
        <v>0</v>
      </c>
      <c r="K71" s="44">
        <f t="shared" si="46"/>
        <v>0</v>
      </c>
    </row>
    <row r="72" spans="1:11" ht="51" customHeight="1" x14ac:dyDescent="0.2">
      <c r="A72" s="101" t="s">
        <v>184</v>
      </c>
      <c r="B72" s="94"/>
      <c r="C72" s="94"/>
      <c r="D72" s="94"/>
      <c r="E72" s="94"/>
      <c r="F72" s="94"/>
      <c r="G72" s="94"/>
      <c r="H72" s="94"/>
      <c r="I72" s="94"/>
      <c r="J72" s="94"/>
      <c r="K72" s="94"/>
    </row>
    <row r="73" spans="1:11" ht="23.45" customHeight="1" x14ac:dyDescent="0.2">
      <c r="A73" s="21">
        <v>4</v>
      </c>
      <c r="B73" s="33" t="s">
        <v>81</v>
      </c>
      <c r="C73" s="23"/>
      <c r="D73" s="23"/>
      <c r="E73" s="23"/>
      <c r="F73" s="23"/>
      <c r="G73" s="23"/>
      <c r="H73" s="23"/>
      <c r="I73" s="23"/>
      <c r="J73" s="23"/>
      <c r="K73" s="57"/>
    </row>
    <row r="74" spans="1:11" ht="42.75" customHeight="1" x14ac:dyDescent="0.2">
      <c r="A74" s="21"/>
      <c r="B74" s="23" t="s">
        <v>160</v>
      </c>
      <c r="C74" s="78">
        <v>100</v>
      </c>
      <c r="D74" s="78">
        <v>72.650000000000006</v>
      </c>
      <c r="E74" s="78">
        <v>87.36</v>
      </c>
      <c r="F74" s="78">
        <v>100</v>
      </c>
      <c r="G74" s="78">
        <v>98.99</v>
      </c>
      <c r="H74" s="78">
        <v>99.53</v>
      </c>
      <c r="I74" s="78">
        <f>F74-C74</f>
        <v>0</v>
      </c>
      <c r="J74" s="78">
        <f t="shared" ref="J74:J76" si="52">G74-D74</f>
        <v>26.339999999999989</v>
      </c>
      <c r="K74" s="80">
        <f>H74-E74</f>
        <v>12.170000000000002</v>
      </c>
    </row>
    <row r="75" spans="1:11" ht="28.9" customHeight="1" x14ac:dyDescent="0.2">
      <c r="A75" s="21"/>
      <c r="B75" s="23" t="s">
        <v>93</v>
      </c>
      <c r="C75" s="78">
        <v>99.83</v>
      </c>
      <c r="D75" s="78"/>
      <c r="E75" s="78">
        <f>SUM(C75:D75)</f>
        <v>99.83</v>
      </c>
      <c r="F75" s="78">
        <v>99.83</v>
      </c>
      <c r="G75" s="78"/>
      <c r="H75" s="78">
        <f>SUM(F75:G75)</f>
        <v>99.83</v>
      </c>
      <c r="I75" s="78">
        <f t="shared" ref="I75:I76" si="53">F75-C75</f>
        <v>0</v>
      </c>
      <c r="J75" s="78">
        <f t="shared" si="52"/>
        <v>0</v>
      </c>
      <c r="K75" s="78">
        <f t="shared" ref="K75:K76" si="54">H75-E75</f>
        <v>0</v>
      </c>
    </row>
    <row r="76" spans="1:11" ht="28.9" customHeight="1" x14ac:dyDescent="0.2">
      <c r="A76" s="23"/>
      <c r="B76" s="23" t="s">
        <v>92</v>
      </c>
      <c r="C76" s="78">
        <v>100</v>
      </c>
      <c r="D76" s="78">
        <v>99.84</v>
      </c>
      <c r="E76" s="78">
        <v>99.92</v>
      </c>
      <c r="F76" s="78">
        <v>100</v>
      </c>
      <c r="G76" s="78">
        <v>99.84</v>
      </c>
      <c r="H76" s="78">
        <v>99.92</v>
      </c>
      <c r="I76" s="78">
        <f t="shared" si="53"/>
        <v>0</v>
      </c>
      <c r="J76" s="78">
        <f t="shared" si="52"/>
        <v>0</v>
      </c>
      <c r="K76" s="78">
        <f t="shared" si="54"/>
        <v>0</v>
      </c>
    </row>
    <row r="77" spans="1:11" ht="28.9" hidden="1" customHeight="1" x14ac:dyDescent="0.2">
      <c r="A77" s="45"/>
      <c r="B77" s="45" t="s">
        <v>153</v>
      </c>
      <c r="C77" s="52"/>
      <c r="D77" s="52"/>
      <c r="E77" s="52">
        <f t="shared" ref="E77" si="55">SUM(C77:D77)</f>
        <v>0</v>
      </c>
      <c r="F77" s="52"/>
      <c r="G77" s="52"/>
      <c r="H77" s="52">
        <f t="shared" ref="H77" si="56">SUM(F77:G77)</f>
        <v>0</v>
      </c>
      <c r="I77" s="52">
        <f>F77-C77</f>
        <v>0</v>
      </c>
      <c r="J77" s="52">
        <f t="shared" ref="J77" si="57">G77-D77</f>
        <v>0</v>
      </c>
      <c r="K77" s="52">
        <f t="shared" ref="K77" si="58">H77-E77</f>
        <v>0</v>
      </c>
    </row>
    <row r="78" spans="1:11" ht="19.899999999999999" customHeight="1" x14ac:dyDescent="0.2">
      <c r="A78" s="101" t="s">
        <v>95</v>
      </c>
      <c r="B78" s="94"/>
      <c r="C78" s="94"/>
      <c r="D78" s="94"/>
      <c r="E78" s="94"/>
      <c r="F78" s="94"/>
      <c r="G78" s="94"/>
      <c r="H78" s="94"/>
      <c r="I78" s="94"/>
      <c r="J78" s="94"/>
      <c r="K78" s="94"/>
    </row>
    <row r="79" spans="1:11" ht="36" customHeight="1" x14ac:dyDescent="0.2">
      <c r="A79" s="103" t="s">
        <v>165</v>
      </c>
      <c r="B79" s="104"/>
      <c r="C79" s="104"/>
      <c r="D79" s="104"/>
      <c r="E79" s="104"/>
      <c r="F79" s="104"/>
      <c r="G79" s="104"/>
      <c r="H79" s="104"/>
      <c r="I79" s="104"/>
      <c r="J79" s="104"/>
      <c r="K79" s="105"/>
    </row>
    <row r="80" spans="1:11" ht="33" customHeight="1" x14ac:dyDescent="0.2">
      <c r="A80" s="98" t="s">
        <v>96</v>
      </c>
      <c r="B80" s="99"/>
      <c r="C80" s="99"/>
      <c r="D80" s="99"/>
      <c r="E80" s="99"/>
      <c r="F80" s="99"/>
      <c r="G80" s="99"/>
      <c r="H80" s="99"/>
      <c r="I80" s="99"/>
      <c r="J80" s="99"/>
      <c r="K80" s="99"/>
    </row>
    <row r="81" spans="1:11" ht="24" customHeight="1" x14ac:dyDescent="0.2">
      <c r="A81" s="106" t="s">
        <v>78</v>
      </c>
      <c r="B81" s="106"/>
      <c r="C81" s="106"/>
      <c r="D81" s="106"/>
      <c r="E81" s="106"/>
      <c r="F81" s="106"/>
      <c r="G81" s="106"/>
      <c r="H81" s="106"/>
      <c r="I81" s="106"/>
      <c r="J81" s="106"/>
      <c r="K81" s="106"/>
    </row>
    <row r="82" spans="1:11" ht="13.15" customHeight="1" x14ac:dyDescent="0.2">
      <c r="A82" s="107" t="s">
        <v>61</v>
      </c>
      <c r="B82" s="107"/>
      <c r="C82" s="107"/>
      <c r="D82" s="107"/>
      <c r="E82" s="107"/>
      <c r="F82" s="107"/>
      <c r="G82" s="107"/>
      <c r="H82" s="107"/>
      <c r="I82" s="107"/>
      <c r="J82" s="107"/>
      <c r="K82" s="107"/>
    </row>
    <row r="83" spans="1:11" ht="30" customHeight="1" x14ac:dyDescent="0.2">
      <c r="A83" s="108" t="s">
        <v>82</v>
      </c>
      <c r="B83" s="108"/>
      <c r="C83" s="108"/>
      <c r="D83" s="108"/>
      <c r="E83" s="108"/>
      <c r="F83" s="108"/>
      <c r="G83" s="108"/>
      <c r="H83" s="108"/>
      <c r="I83" s="108"/>
      <c r="J83" s="108"/>
      <c r="K83" s="108"/>
    </row>
    <row r="84" spans="1:11" ht="17.45" customHeight="1" x14ac:dyDescent="0.2">
      <c r="A84" s="109" t="s">
        <v>97</v>
      </c>
      <c r="B84" s="110"/>
      <c r="C84" s="110"/>
      <c r="D84" s="110"/>
      <c r="E84" s="110"/>
      <c r="F84" s="110"/>
      <c r="G84" s="110"/>
      <c r="H84" s="110"/>
      <c r="I84" s="110"/>
      <c r="J84" s="110"/>
      <c r="K84" s="110"/>
    </row>
    <row r="85" spans="1:11" ht="28.15" customHeight="1" x14ac:dyDescent="0.2">
      <c r="A85" s="94" t="s">
        <v>99</v>
      </c>
      <c r="B85" s="94" t="s">
        <v>100</v>
      </c>
      <c r="C85" s="111" t="s">
        <v>110</v>
      </c>
      <c r="D85" s="111"/>
      <c r="E85" s="111"/>
      <c r="F85" s="111" t="s">
        <v>111</v>
      </c>
      <c r="G85" s="111"/>
      <c r="H85" s="111"/>
      <c r="I85" s="112" t="s">
        <v>62</v>
      </c>
      <c r="J85" s="111"/>
      <c r="K85" s="111"/>
    </row>
    <row r="86" spans="1:11" s="5" customFormat="1" ht="20.45" customHeight="1" x14ac:dyDescent="0.2">
      <c r="A86" s="94"/>
      <c r="B86" s="94"/>
      <c r="C86" s="20" t="s">
        <v>42</v>
      </c>
      <c r="D86" s="20" t="s">
        <v>43</v>
      </c>
      <c r="E86" s="20" t="s">
        <v>44</v>
      </c>
      <c r="F86" s="20" t="s">
        <v>42</v>
      </c>
      <c r="G86" s="20" t="s">
        <v>43</v>
      </c>
      <c r="H86" s="20" t="s">
        <v>44</v>
      </c>
      <c r="I86" s="20" t="s">
        <v>42</v>
      </c>
      <c r="J86" s="20" t="s">
        <v>43</v>
      </c>
      <c r="K86" s="20" t="s">
        <v>44</v>
      </c>
    </row>
    <row r="87" spans="1:11" ht="25.5" customHeight="1" x14ac:dyDescent="0.2">
      <c r="A87" s="23"/>
      <c r="B87" s="23" t="s">
        <v>112</v>
      </c>
      <c r="C87" s="54">
        <f>SUM(C91:C95)</f>
        <v>1360.3</v>
      </c>
      <c r="D87" s="54">
        <f>SUM(D91:D95)</f>
        <v>178.9</v>
      </c>
      <c r="E87" s="54">
        <f>C87+D87</f>
        <v>1539.2</v>
      </c>
      <c r="F87" s="54">
        <f>SUM(F91:F95)</f>
        <v>529.79999999999995</v>
      </c>
      <c r="G87" s="54">
        <f>SUM(G91:G95)</f>
        <v>443.48400000000004</v>
      </c>
      <c r="H87" s="54">
        <f>F87+G87</f>
        <v>973.28399999999999</v>
      </c>
      <c r="I87" s="54">
        <f>F87/C87*100-100</f>
        <v>-61.052708961258553</v>
      </c>
      <c r="J87" s="54">
        <f>G87/D87*100-100</f>
        <v>147.89491335941869</v>
      </c>
      <c r="K87" s="54">
        <f>H87/E87*100-100</f>
        <v>-36.766891891891895</v>
      </c>
    </row>
    <row r="88" spans="1:11" ht="28.9" customHeight="1" x14ac:dyDescent="0.2">
      <c r="A88" s="113" t="s">
        <v>63</v>
      </c>
      <c r="B88" s="113"/>
      <c r="C88" s="113"/>
      <c r="D88" s="113"/>
      <c r="E88" s="113"/>
      <c r="F88" s="113"/>
      <c r="G88" s="113"/>
      <c r="H88" s="113"/>
      <c r="I88" s="113"/>
      <c r="J88" s="113"/>
      <c r="K88" s="113"/>
    </row>
    <row r="89" spans="1:11" ht="19.899999999999999" customHeight="1" x14ac:dyDescent="0.2">
      <c r="A89" s="114" t="s">
        <v>154</v>
      </c>
      <c r="B89" s="114"/>
      <c r="C89" s="114"/>
      <c r="D89" s="114"/>
      <c r="E89" s="114"/>
      <c r="F89" s="114"/>
      <c r="G89" s="114"/>
      <c r="H89" s="114"/>
      <c r="I89" s="114"/>
      <c r="J89" s="114"/>
      <c r="K89" s="114"/>
    </row>
    <row r="90" spans="1:11" ht="15" x14ac:dyDescent="0.2">
      <c r="A90" s="23"/>
      <c r="B90" s="36" t="s">
        <v>113</v>
      </c>
      <c r="C90" s="23"/>
      <c r="D90" s="23"/>
      <c r="E90" s="23"/>
      <c r="F90" s="37"/>
      <c r="G90" s="37"/>
      <c r="H90" s="37"/>
      <c r="I90" s="35"/>
      <c r="J90" s="35"/>
      <c r="K90" s="35"/>
    </row>
    <row r="91" spans="1:11" ht="38.25" x14ac:dyDescent="0.2">
      <c r="A91" s="23"/>
      <c r="B91" s="18" t="s">
        <v>142</v>
      </c>
      <c r="C91" s="70">
        <v>897.4</v>
      </c>
      <c r="D91" s="70">
        <v>1.3</v>
      </c>
      <c r="E91" s="70">
        <f>C91+D91</f>
        <v>898.69999999999993</v>
      </c>
      <c r="F91" s="70">
        <v>292.3</v>
      </c>
      <c r="G91" s="70">
        <v>248.8</v>
      </c>
      <c r="H91" s="70">
        <f>F91+G91</f>
        <v>541.1</v>
      </c>
      <c r="I91" s="54">
        <f>F91/C91*100-100</f>
        <v>-67.428125696456419</v>
      </c>
      <c r="J91" s="54">
        <f t="shared" ref="J91" si="59">G91/D91*100-100</f>
        <v>19038.461538461539</v>
      </c>
      <c r="K91" s="54">
        <f>H91/E91*100-100</f>
        <v>-39.790808946255694</v>
      </c>
    </row>
    <row r="92" spans="1:11" ht="25.5" x14ac:dyDescent="0.2">
      <c r="A92" s="23"/>
      <c r="B92" s="18" t="s">
        <v>143</v>
      </c>
      <c r="C92" s="70">
        <v>36.700000000000003</v>
      </c>
      <c r="D92" s="70"/>
      <c r="E92" s="70">
        <f>C92+D92</f>
        <v>36.700000000000003</v>
      </c>
      <c r="F92" s="70">
        <v>57.5</v>
      </c>
      <c r="G92" s="70"/>
      <c r="H92" s="70">
        <f>F92+G92</f>
        <v>57.5</v>
      </c>
      <c r="I92" s="54">
        <f t="shared" ref="I92" si="60">F92/C92*100-100</f>
        <v>56.675749318801081</v>
      </c>
      <c r="J92" s="54"/>
      <c r="K92" s="54">
        <f t="shared" ref="K92:K95" si="61">H92/E92*100-100</f>
        <v>56.675749318801081</v>
      </c>
    </row>
    <row r="93" spans="1:11" ht="29.25" customHeight="1" x14ac:dyDescent="0.2">
      <c r="A93" s="23"/>
      <c r="B93" s="18" t="s">
        <v>144</v>
      </c>
      <c r="C93" s="54">
        <v>396.5</v>
      </c>
      <c r="D93" s="54"/>
      <c r="E93" s="54">
        <f>C93+D93</f>
        <v>396.5</v>
      </c>
      <c r="F93" s="54">
        <v>180</v>
      </c>
      <c r="G93" s="54">
        <v>194.684</v>
      </c>
      <c r="H93" s="54">
        <f>F93+G93</f>
        <v>374.68399999999997</v>
      </c>
      <c r="I93" s="54">
        <f t="shared" ref="I93:I94" si="62">F93/C93*100-100</f>
        <v>-54.602774274905421</v>
      </c>
      <c r="J93" s="54"/>
      <c r="K93" s="54">
        <f t="shared" si="61"/>
        <v>-5.5021437578814698</v>
      </c>
    </row>
    <row r="94" spans="1:11" ht="24" customHeight="1" x14ac:dyDescent="0.2">
      <c r="A94" s="23"/>
      <c r="B94" s="18" t="s">
        <v>145</v>
      </c>
      <c r="C94" s="54">
        <v>29.7</v>
      </c>
      <c r="D94" s="54"/>
      <c r="E94" s="54">
        <f>C94+D94</f>
        <v>29.7</v>
      </c>
      <c r="F94" s="54"/>
      <c r="G94" s="54"/>
      <c r="H94" s="54">
        <f>F94+G94</f>
        <v>0</v>
      </c>
      <c r="I94" s="79">
        <f t="shared" si="62"/>
        <v>-100</v>
      </c>
      <c r="J94" s="79"/>
      <c r="K94" s="79">
        <f t="shared" si="61"/>
        <v>-100</v>
      </c>
    </row>
    <row r="95" spans="1:11" ht="30" x14ac:dyDescent="0.2">
      <c r="A95" s="23"/>
      <c r="B95" s="17" t="s">
        <v>146</v>
      </c>
      <c r="C95" s="54"/>
      <c r="D95" s="54">
        <v>177.6</v>
      </c>
      <c r="E95" s="54">
        <f>C95+D95</f>
        <v>177.6</v>
      </c>
      <c r="F95" s="54"/>
      <c r="G95" s="54"/>
      <c r="H95" s="54">
        <f>F95+G95</f>
        <v>0</v>
      </c>
      <c r="I95" s="79"/>
      <c r="J95" s="79">
        <f t="shared" ref="J95" si="63">G95/D95*100-100</f>
        <v>-100</v>
      </c>
      <c r="K95" s="79">
        <f t="shared" si="61"/>
        <v>-100</v>
      </c>
    </row>
    <row r="96" spans="1:11" ht="27.75" customHeight="1" x14ac:dyDescent="0.2">
      <c r="A96" s="115" t="s">
        <v>65</v>
      </c>
      <c r="B96" s="111"/>
      <c r="C96" s="111"/>
      <c r="D96" s="111"/>
      <c r="E96" s="111"/>
      <c r="F96" s="111"/>
      <c r="G96" s="111"/>
      <c r="H96" s="111"/>
      <c r="I96" s="111"/>
      <c r="J96" s="111"/>
      <c r="K96" s="111"/>
    </row>
    <row r="97" spans="1:11" ht="75.75" customHeight="1" x14ac:dyDescent="0.2">
      <c r="A97" s="116" t="s">
        <v>163</v>
      </c>
      <c r="B97" s="116"/>
      <c r="C97" s="116"/>
      <c r="D97" s="116"/>
      <c r="E97" s="116"/>
      <c r="F97" s="116"/>
      <c r="G97" s="116"/>
      <c r="H97" s="116"/>
      <c r="I97" s="116"/>
      <c r="J97" s="116"/>
      <c r="K97" s="116"/>
    </row>
    <row r="98" spans="1:11" s="7" customFormat="1" ht="14.25" x14ac:dyDescent="0.2">
      <c r="A98" s="21" t="s">
        <v>104</v>
      </c>
      <c r="B98" s="21" t="s">
        <v>105</v>
      </c>
      <c r="C98" s="58"/>
      <c r="D98" s="58"/>
      <c r="E98" s="58"/>
      <c r="F98" s="24"/>
      <c r="G98" s="24"/>
      <c r="H98" s="24"/>
      <c r="I98" s="39"/>
      <c r="J98" s="39"/>
      <c r="K98" s="39"/>
    </row>
    <row r="99" spans="1:11" s="7" customFormat="1" ht="25.5" x14ac:dyDescent="0.2">
      <c r="A99" s="21"/>
      <c r="B99" s="23" t="s">
        <v>86</v>
      </c>
      <c r="C99" s="66">
        <v>1</v>
      </c>
      <c r="D99" s="66"/>
      <c r="E99" s="66">
        <f>C99+D99</f>
        <v>1</v>
      </c>
      <c r="F99" s="66">
        <v>1</v>
      </c>
      <c r="G99" s="66"/>
      <c r="H99" s="66">
        <f>F99+G99</f>
        <v>1</v>
      </c>
      <c r="I99" s="67">
        <f t="shared" ref="I99" si="64">F99/C99*100-100</f>
        <v>0</v>
      </c>
      <c r="J99" s="67"/>
      <c r="K99" s="67">
        <f t="shared" ref="K99" si="65">H99/E99*100-100</f>
        <v>0</v>
      </c>
    </row>
    <row r="100" spans="1:11" s="7" customFormat="1" ht="25.5" x14ac:dyDescent="0.2">
      <c r="A100" s="21"/>
      <c r="B100" s="23" t="s">
        <v>87</v>
      </c>
      <c r="C100" s="66">
        <v>1</v>
      </c>
      <c r="D100" s="66"/>
      <c r="E100" s="66">
        <f t="shared" ref="E100:E103" si="66">C100+D100</f>
        <v>1</v>
      </c>
      <c r="F100" s="66">
        <v>1</v>
      </c>
      <c r="G100" s="66"/>
      <c r="H100" s="66">
        <f t="shared" ref="H100:H103" si="67">F100+G100</f>
        <v>1</v>
      </c>
      <c r="I100" s="67">
        <f t="shared" ref="I100" si="68">F100/C100*100-100</f>
        <v>0</v>
      </c>
      <c r="J100" s="67"/>
      <c r="K100" s="67">
        <f t="shared" ref="K100:K103" si="69">H100/E100*100-100</f>
        <v>0</v>
      </c>
    </row>
    <row r="101" spans="1:11" s="7" customFormat="1" ht="24" x14ac:dyDescent="0.2">
      <c r="A101" s="22"/>
      <c r="B101" s="25" t="s">
        <v>88</v>
      </c>
      <c r="C101" s="66">
        <v>1</v>
      </c>
      <c r="D101" s="66"/>
      <c r="E101" s="66">
        <f t="shared" si="66"/>
        <v>1</v>
      </c>
      <c r="F101" s="66">
        <v>1</v>
      </c>
      <c r="G101" s="66"/>
      <c r="H101" s="66">
        <f t="shared" ref="H101:H102" si="70">F101+G101</f>
        <v>1</v>
      </c>
      <c r="I101" s="67">
        <f t="shared" ref="I101:I102" si="71">F101/C101*100-100</f>
        <v>0</v>
      </c>
      <c r="J101" s="67"/>
      <c r="K101" s="67">
        <f t="shared" si="69"/>
        <v>0</v>
      </c>
    </row>
    <row r="102" spans="1:11" s="7" customFormat="1" ht="24" x14ac:dyDescent="0.2">
      <c r="A102" s="22"/>
      <c r="B102" s="25" t="s">
        <v>172</v>
      </c>
      <c r="C102" s="66">
        <v>29.7</v>
      </c>
      <c r="D102" s="66"/>
      <c r="E102" s="66">
        <f t="shared" si="66"/>
        <v>29.7</v>
      </c>
      <c r="F102" s="66"/>
      <c r="G102" s="66"/>
      <c r="H102" s="66">
        <f t="shared" si="70"/>
        <v>0</v>
      </c>
      <c r="I102" s="68">
        <f t="shared" si="71"/>
        <v>-100</v>
      </c>
      <c r="J102" s="68"/>
      <c r="K102" s="68">
        <f t="shared" si="69"/>
        <v>-100</v>
      </c>
    </row>
    <row r="103" spans="1:11" ht="36" x14ac:dyDescent="0.2">
      <c r="A103" s="23"/>
      <c r="B103" s="25" t="s">
        <v>173</v>
      </c>
      <c r="C103" s="66"/>
      <c r="D103" s="66">
        <v>177.6</v>
      </c>
      <c r="E103" s="66">
        <f t="shared" si="66"/>
        <v>177.6</v>
      </c>
      <c r="F103" s="66"/>
      <c r="G103" s="66"/>
      <c r="H103" s="66">
        <f t="shared" si="67"/>
        <v>0</v>
      </c>
      <c r="I103" s="68"/>
      <c r="J103" s="68">
        <f t="shared" ref="J103" si="72">G103/D103*100-100</f>
        <v>-100</v>
      </c>
      <c r="K103" s="68">
        <f t="shared" si="69"/>
        <v>-100</v>
      </c>
    </row>
    <row r="104" spans="1:11" s="7" customFormat="1" ht="15.75" x14ac:dyDescent="0.2">
      <c r="A104" s="21" t="s">
        <v>106</v>
      </c>
      <c r="B104" s="21" t="s">
        <v>107</v>
      </c>
      <c r="C104" s="69"/>
      <c r="D104" s="69"/>
      <c r="E104" s="69"/>
      <c r="F104" s="69"/>
      <c r="G104" s="69"/>
      <c r="H104" s="69"/>
      <c r="I104" s="70"/>
      <c r="J104" s="70"/>
      <c r="K104" s="70"/>
    </row>
    <row r="105" spans="1:11" s="7" customFormat="1" ht="25.5" x14ac:dyDescent="0.2">
      <c r="A105" s="21"/>
      <c r="B105" s="28" t="s">
        <v>174</v>
      </c>
      <c r="C105" s="70">
        <v>897.38599999999997</v>
      </c>
      <c r="D105" s="70">
        <v>178.9</v>
      </c>
      <c r="E105" s="70">
        <f>C105+D105</f>
        <v>1076.2860000000001</v>
      </c>
      <c r="F105" s="70">
        <v>292.3</v>
      </c>
      <c r="G105" s="70">
        <v>248.8</v>
      </c>
      <c r="H105" s="70">
        <f>F105+G105</f>
        <v>541.1</v>
      </c>
      <c r="I105" s="67">
        <f t="shared" ref="I105:J105" si="73">F105/C105*100-100</f>
        <v>-67.427617546964171</v>
      </c>
      <c r="J105" s="67">
        <f t="shared" si="73"/>
        <v>39.072107322526563</v>
      </c>
      <c r="K105" s="67">
        <f t="shared" ref="K105" si="74">H105/E105*100-100</f>
        <v>-49.725258899586166</v>
      </c>
    </row>
    <row r="106" spans="1:11" s="7" customFormat="1" ht="25.5" x14ac:dyDescent="0.2">
      <c r="A106" s="21"/>
      <c r="B106" s="30" t="s">
        <v>169</v>
      </c>
      <c r="C106" s="70">
        <v>897.38599999999997</v>
      </c>
      <c r="D106" s="70">
        <v>177.6</v>
      </c>
      <c r="E106" s="70">
        <f t="shared" ref="E106:E115" si="75">C106+D106</f>
        <v>1074.9859999999999</v>
      </c>
      <c r="F106" s="70">
        <v>292.3</v>
      </c>
      <c r="G106" s="70">
        <v>248.8</v>
      </c>
      <c r="H106" s="70">
        <f t="shared" ref="H106:H113" si="76">F106+G106</f>
        <v>541.1</v>
      </c>
      <c r="I106" s="67">
        <f t="shared" ref="I106:I114" si="77">F106/C106*100-100</f>
        <v>-67.427617546964171</v>
      </c>
      <c r="J106" s="67">
        <f t="shared" ref="J106:K117" si="78">G106/D106*100-100</f>
        <v>40.090090090090115</v>
      </c>
      <c r="K106" s="67">
        <f t="shared" ref="K106:K114" si="79">H106/E106*100-100</f>
        <v>-49.664460746465537</v>
      </c>
    </row>
    <row r="107" spans="1:11" s="7" customFormat="1" ht="38.25" x14ac:dyDescent="0.2">
      <c r="A107" s="21"/>
      <c r="B107" s="31" t="s">
        <v>89</v>
      </c>
      <c r="C107" s="71">
        <v>53</v>
      </c>
      <c r="D107" s="71">
        <v>2</v>
      </c>
      <c r="E107" s="71">
        <f t="shared" si="75"/>
        <v>55</v>
      </c>
      <c r="F107" s="71">
        <v>33</v>
      </c>
      <c r="G107" s="71">
        <v>7</v>
      </c>
      <c r="H107" s="70">
        <f t="shared" si="76"/>
        <v>40</v>
      </c>
      <c r="I107" s="67">
        <f t="shared" si="77"/>
        <v>-37.735849056603776</v>
      </c>
      <c r="J107" s="67">
        <f t="shared" si="78"/>
        <v>250</v>
      </c>
      <c r="K107" s="67">
        <f t="shared" si="79"/>
        <v>-27.272727272727266</v>
      </c>
    </row>
    <row r="108" spans="1:11" s="7" customFormat="1" ht="25.5" x14ac:dyDescent="0.2">
      <c r="A108" s="21"/>
      <c r="B108" s="30" t="s">
        <v>170</v>
      </c>
      <c r="C108" s="70">
        <v>36.700000000000003</v>
      </c>
      <c r="D108" s="70"/>
      <c r="E108" s="70">
        <f t="shared" si="75"/>
        <v>36.700000000000003</v>
      </c>
      <c r="F108" s="70">
        <v>57.5</v>
      </c>
      <c r="G108" s="70"/>
      <c r="H108" s="70">
        <f t="shared" si="76"/>
        <v>57.5</v>
      </c>
      <c r="I108" s="67">
        <f t="shared" si="77"/>
        <v>56.675749318801081</v>
      </c>
      <c r="J108" s="67"/>
      <c r="K108" s="67">
        <f t="shared" si="79"/>
        <v>56.675749318801081</v>
      </c>
    </row>
    <row r="109" spans="1:11" s="7" customFormat="1" ht="25.5" x14ac:dyDescent="0.2">
      <c r="A109" s="21"/>
      <c r="B109" s="30" t="s">
        <v>169</v>
      </c>
      <c r="C109" s="70">
        <v>36.700000000000003</v>
      </c>
      <c r="D109" s="70"/>
      <c r="E109" s="70">
        <f t="shared" si="75"/>
        <v>36.700000000000003</v>
      </c>
      <c r="F109" s="70">
        <v>57.5</v>
      </c>
      <c r="G109" s="70"/>
      <c r="H109" s="70">
        <f t="shared" si="76"/>
        <v>57.5</v>
      </c>
      <c r="I109" s="67">
        <f t="shared" si="77"/>
        <v>56.675749318801081</v>
      </c>
      <c r="J109" s="67"/>
      <c r="K109" s="67">
        <f t="shared" si="79"/>
        <v>56.675749318801081</v>
      </c>
    </row>
    <row r="110" spans="1:11" s="7" customFormat="1" ht="38.25" x14ac:dyDescent="0.2">
      <c r="A110" s="21"/>
      <c r="B110" s="30" t="s">
        <v>90</v>
      </c>
      <c r="C110" s="71">
        <v>4</v>
      </c>
      <c r="D110" s="71"/>
      <c r="E110" s="71">
        <f t="shared" si="75"/>
        <v>4</v>
      </c>
      <c r="F110" s="71">
        <v>3</v>
      </c>
      <c r="G110" s="71"/>
      <c r="H110" s="71">
        <f t="shared" si="76"/>
        <v>3</v>
      </c>
      <c r="I110" s="72">
        <f t="shared" si="77"/>
        <v>-25</v>
      </c>
      <c r="J110" s="67"/>
      <c r="K110" s="67">
        <f t="shared" si="79"/>
        <v>-25</v>
      </c>
    </row>
    <row r="111" spans="1:11" s="7" customFormat="1" ht="38.25" x14ac:dyDescent="0.2">
      <c r="A111" s="21"/>
      <c r="B111" s="30" t="s">
        <v>175</v>
      </c>
      <c r="C111" s="70">
        <v>396.48899999999998</v>
      </c>
      <c r="D111" s="70"/>
      <c r="E111" s="70">
        <f t="shared" si="75"/>
        <v>396.48899999999998</v>
      </c>
      <c r="F111" s="70">
        <v>180</v>
      </c>
      <c r="G111" s="70">
        <v>194.7</v>
      </c>
      <c r="H111" s="70">
        <f t="shared" si="76"/>
        <v>374.7</v>
      </c>
      <c r="I111" s="67">
        <f t="shared" si="77"/>
        <v>-54.60151479612297</v>
      </c>
      <c r="J111" s="67"/>
      <c r="K111" s="67">
        <f t="shared" si="79"/>
        <v>-5.4954866339293176</v>
      </c>
    </row>
    <row r="112" spans="1:11" s="7" customFormat="1" ht="25.5" x14ac:dyDescent="0.2">
      <c r="A112" s="21"/>
      <c r="B112" s="30" t="s">
        <v>176</v>
      </c>
      <c r="C112" s="70">
        <v>396.48899999999998</v>
      </c>
      <c r="D112" s="70"/>
      <c r="E112" s="70">
        <f t="shared" si="75"/>
        <v>396.48899999999998</v>
      </c>
      <c r="F112" s="70">
        <v>180</v>
      </c>
      <c r="G112" s="70">
        <v>194.7</v>
      </c>
      <c r="H112" s="70">
        <f t="shared" si="76"/>
        <v>374.7</v>
      </c>
      <c r="I112" s="67">
        <f t="shared" si="77"/>
        <v>-54.60151479612297</v>
      </c>
      <c r="J112" s="67"/>
      <c r="K112" s="67">
        <f t="shared" si="79"/>
        <v>-5.4954866339293176</v>
      </c>
    </row>
    <row r="113" spans="1:12" s="7" customFormat="1" ht="38.25" x14ac:dyDescent="0.2">
      <c r="A113" s="21"/>
      <c r="B113" s="30" t="s">
        <v>91</v>
      </c>
      <c r="C113" s="71">
        <v>4</v>
      </c>
      <c r="D113" s="71"/>
      <c r="E113" s="71">
        <f t="shared" si="75"/>
        <v>4</v>
      </c>
      <c r="F113" s="71">
        <v>1</v>
      </c>
      <c r="G113" s="71">
        <v>1</v>
      </c>
      <c r="H113" s="71">
        <f t="shared" si="76"/>
        <v>2</v>
      </c>
      <c r="I113" s="67">
        <f t="shared" si="77"/>
        <v>-75</v>
      </c>
      <c r="J113" s="67"/>
      <c r="K113" s="67">
        <f t="shared" si="79"/>
        <v>-50</v>
      </c>
    </row>
    <row r="114" spans="1:12" s="7" customFormat="1" ht="25.5" x14ac:dyDescent="0.2">
      <c r="A114" s="22"/>
      <c r="B114" s="30" t="s">
        <v>177</v>
      </c>
      <c r="C114" s="70">
        <v>29.7</v>
      </c>
      <c r="D114" s="70"/>
      <c r="E114" s="70">
        <f t="shared" si="75"/>
        <v>29.7</v>
      </c>
      <c r="F114" s="70"/>
      <c r="G114" s="70"/>
      <c r="H114" s="70">
        <f t="shared" ref="H114:H115" si="80">F114+G114</f>
        <v>0</v>
      </c>
      <c r="I114" s="68">
        <f t="shared" si="77"/>
        <v>-100</v>
      </c>
      <c r="J114" s="68"/>
      <c r="K114" s="68">
        <f t="shared" si="79"/>
        <v>-100</v>
      </c>
    </row>
    <row r="115" spans="1:12" s="7" customFormat="1" ht="25.5" x14ac:dyDescent="0.2">
      <c r="A115" s="22"/>
      <c r="B115" s="30" t="s">
        <v>150</v>
      </c>
      <c r="C115" s="71"/>
      <c r="D115" s="71">
        <v>8</v>
      </c>
      <c r="E115" s="71">
        <f t="shared" si="75"/>
        <v>8</v>
      </c>
      <c r="F115" s="71"/>
      <c r="G115" s="71"/>
      <c r="H115" s="71">
        <f t="shared" si="80"/>
        <v>0</v>
      </c>
      <c r="I115" s="73"/>
      <c r="J115" s="68">
        <f t="shared" si="78"/>
        <v>-100</v>
      </c>
      <c r="K115" s="68">
        <f t="shared" si="78"/>
        <v>-100</v>
      </c>
    </row>
    <row r="116" spans="1:12" s="7" customFormat="1" ht="15.75" x14ac:dyDescent="0.2">
      <c r="A116" s="21" t="s">
        <v>108</v>
      </c>
      <c r="B116" s="21" t="s">
        <v>109</v>
      </c>
      <c r="C116" s="69"/>
      <c r="D116" s="69"/>
      <c r="E116" s="69"/>
      <c r="F116" s="69"/>
      <c r="G116" s="69"/>
      <c r="H116" s="69"/>
      <c r="I116" s="70"/>
      <c r="J116" s="74"/>
      <c r="K116" s="70"/>
    </row>
    <row r="117" spans="1:12" s="7" customFormat="1" ht="38.25" x14ac:dyDescent="0.2">
      <c r="A117" s="21"/>
      <c r="B117" s="53" t="s">
        <v>156</v>
      </c>
      <c r="C117" s="70">
        <v>16.931999999999999</v>
      </c>
      <c r="D117" s="70">
        <v>88.8</v>
      </c>
      <c r="E117" s="70">
        <f t="shared" ref="E117:E120" si="81">C117+D117</f>
        <v>105.732</v>
      </c>
      <c r="F117" s="75">
        <v>8.8580000000000005</v>
      </c>
      <c r="G117" s="70">
        <v>35.549999999999997</v>
      </c>
      <c r="H117" s="70">
        <f>H105/H107</f>
        <v>13.5275</v>
      </c>
      <c r="I117" s="76">
        <f>F117/C117*100-100</f>
        <v>-47.684857075360256</v>
      </c>
      <c r="J117" s="68">
        <f t="shared" si="78"/>
        <v>-59.966216216216218</v>
      </c>
      <c r="K117" s="67">
        <f t="shared" ref="K117:K119" si="82">H117/E117*100-100</f>
        <v>-87.205860099118524</v>
      </c>
      <c r="L117" s="62"/>
    </row>
    <row r="118" spans="1:12" s="7" customFormat="1" ht="38.25" x14ac:dyDescent="0.2">
      <c r="A118" s="21"/>
      <c r="B118" s="53" t="s">
        <v>157</v>
      </c>
      <c r="C118" s="70">
        <v>9.1750000000000007</v>
      </c>
      <c r="D118" s="70"/>
      <c r="E118" s="70">
        <f t="shared" si="81"/>
        <v>9.1750000000000007</v>
      </c>
      <c r="F118" s="70">
        <v>19.167000000000002</v>
      </c>
      <c r="G118" s="70"/>
      <c r="H118" s="70">
        <f>H69</f>
        <v>19.166666666666668</v>
      </c>
      <c r="I118" s="76">
        <f t="shared" ref="I118" si="83">F118/C118*100-100</f>
        <v>108.90463215258856</v>
      </c>
      <c r="J118" s="74"/>
      <c r="K118" s="67">
        <f t="shared" si="82"/>
        <v>108.90099909173477</v>
      </c>
    </row>
    <row r="119" spans="1:12" ht="38.25" x14ac:dyDescent="0.2">
      <c r="A119" s="23"/>
      <c r="B119" s="53" t="s">
        <v>158</v>
      </c>
      <c r="C119" s="70">
        <v>99.122</v>
      </c>
      <c r="D119" s="70"/>
      <c r="E119" s="70">
        <f t="shared" si="81"/>
        <v>99.122</v>
      </c>
      <c r="F119" s="70">
        <v>180</v>
      </c>
      <c r="G119" s="70">
        <v>194.684</v>
      </c>
      <c r="H119" s="70">
        <f>H111/H113</f>
        <v>187.35</v>
      </c>
      <c r="I119" s="76">
        <f>F119/C119*100-100</f>
        <v>81.594398821654124</v>
      </c>
      <c r="J119" s="74"/>
      <c r="K119" s="67">
        <f t="shared" si="82"/>
        <v>89.009503440205009</v>
      </c>
    </row>
    <row r="120" spans="1:12" ht="38.25" x14ac:dyDescent="0.2">
      <c r="A120" s="23"/>
      <c r="B120" s="53" t="s">
        <v>159</v>
      </c>
      <c r="C120" s="70"/>
      <c r="D120" s="70">
        <v>22.2</v>
      </c>
      <c r="E120" s="70">
        <f t="shared" si="81"/>
        <v>22.2</v>
      </c>
      <c r="F120" s="70"/>
      <c r="G120" s="70"/>
      <c r="H120" s="70"/>
      <c r="I120" s="76"/>
      <c r="J120" s="77">
        <f t="shared" ref="J120" si="84">G120/D120*100-100</f>
        <v>-100</v>
      </c>
      <c r="K120" s="77">
        <f t="shared" ref="K120" si="85">H120/E120*100-100</f>
        <v>-100</v>
      </c>
    </row>
    <row r="121" spans="1:12" ht="15.75" x14ac:dyDescent="0.2">
      <c r="A121" s="21">
        <v>4</v>
      </c>
      <c r="B121" s="33" t="s">
        <v>81</v>
      </c>
      <c r="C121" s="66"/>
      <c r="D121" s="66"/>
      <c r="E121" s="66"/>
      <c r="F121" s="66"/>
      <c r="G121" s="66"/>
      <c r="H121" s="66"/>
      <c r="I121" s="76"/>
      <c r="J121" s="70"/>
      <c r="K121" s="70"/>
    </row>
    <row r="122" spans="1:12" ht="51" x14ac:dyDescent="0.2">
      <c r="A122" s="21"/>
      <c r="B122" s="23" t="s">
        <v>151</v>
      </c>
      <c r="C122" s="78">
        <v>100</v>
      </c>
      <c r="D122" s="78">
        <v>100.73</v>
      </c>
      <c r="E122" s="78">
        <v>100</v>
      </c>
      <c r="F122" s="78">
        <v>100</v>
      </c>
      <c r="G122" s="78">
        <v>98.99</v>
      </c>
      <c r="H122" s="78">
        <v>99.53</v>
      </c>
      <c r="I122" s="77">
        <f t="shared" ref="I122" si="86">F122/C122*100-100</f>
        <v>0</v>
      </c>
      <c r="J122" s="77">
        <f t="shared" ref="J122" si="87">G122/D122*100-100</f>
        <v>-1.7273900526159167</v>
      </c>
      <c r="K122" s="77">
        <f t="shared" ref="K122" si="88">H122/E122*100-100</f>
        <v>-0.46999999999999886</v>
      </c>
    </row>
    <row r="123" spans="1:12" ht="25.5" x14ac:dyDescent="0.2">
      <c r="A123" s="21"/>
      <c r="B123" s="23" t="s">
        <v>93</v>
      </c>
      <c r="C123" s="78">
        <v>100</v>
      </c>
      <c r="D123" s="78"/>
      <c r="E123" s="78">
        <v>100</v>
      </c>
      <c r="F123" s="78">
        <v>99.83</v>
      </c>
      <c r="G123" s="78"/>
      <c r="H123" s="78">
        <v>99.83</v>
      </c>
      <c r="I123" s="77">
        <f t="shared" ref="I123:I125" si="89">F123/C123*100-100</f>
        <v>-0.17000000000000171</v>
      </c>
      <c r="J123" s="77"/>
      <c r="K123" s="77">
        <f t="shared" ref="K123:K125" si="90">H123/E123*100-100</f>
        <v>-0.17000000000000171</v>
      </c>
    </row>
    <row r="124" spans="1:12" ht="25.5" x14ac:dyDescent="0.2">
      <c r="A124" s="23"/>
      <c r="B124" s="23" t="s">
        <v>92</v>
      </c>
      <c r="C124" s="78">
        <v>99.98</v>
      </c>
      <c r="D124" s="78"/>
      <c r="E124" s="78">
        <v>100</v>
      </c>
      <c r="F124" s="78">
        <v>100</v>
      </c>
      <c r="G124" s="78">
        <v>99.84</v>
      </c>
      <c r="H124" s="78">
        <v>99.92</v>
      </c>
      <c r="I124" s="77">
        <f t="shared" si="89"/>
        <v>2.0004000800156518E-2</v>
      </c>
      <c r="J124" s="77"/>
      <c r="K124" s="77">
        <f t="shared" si="90"/>
        <v>-7.9999999999998295E-2</v>
      </c>
    </row>
    <row r="125" spans="1:12" ht="25.5" x14ac:dyDescent="0.2">
      <c r="A125" s="56"/>
      <c r="B125" s="56" t="s">
        <v>161</v>
      </c>
      <c r="C125" s="78">
        <v>100</v>
      </c>
      <c r="D125" s="78"/>
      <c r="E125" s="78">
        <v>100</v>
      </c>
      <c r="F125" s="78"/>
      <c r="G125" s="78"/>
      <c r="H125" s="78"/>
      <c r="I125" s="77">
        <f t="shared" si="89"/>
        <v>-100</v>
      </c>
      <c r="J125" s="77"/>
      <c r="K125" s="77">
        <f t="shared" si="90"/>
        <v>-100</v>
      </c>
    </row>
    <row r="126" spans="1:12" ht="17.45" customHeight="1" x14ac:dyDescent="0.2">
      <c r="A126" s="115" t="s">
        <v>64</v>
      </c>
      <c r="B126" s="115"/>
      <c r="C126" s="115"/>
      <c r="D126" s="115"/>
      <c r="E126" s="115"/>
      <c r="F126" s="115"/>
      <c r="G126" s="115"/>
      <c r="H126" s="115"/>
      <c r="I126" s="115"/>
      <c r="J126" s="115"/>
      <c r="K126" s="115"/>
    </row>
    <row r="127" spans="1:12" ht="108" customHeight="1" x14ac:dyDescent="0.2">
      <c r="A127" s="116" t="s">
        <v>166</v>
      </c>
      <c r="B127" s="116"/>
      <c r="C127" s="116"/>
      <c r="D127" s="116"/>
      <c r="E127" s="116"/>
      <c r="F127" s="116"/>
      <c r="G127" s="116"/>
      <c r="H127" s="116"/>
      <c r="I127" s="116"/>
      <c r="J127" s="116"/>
      <c r="K127" s="116"/>
    </row>
    <row r="128" spans="1:12" ht="13.9" customHeight="1" x14ac:dyDescent="0.2">
      <c r="A128" s="117" t="s">
        <v>114</v>
      </c>
      <c r="B128" s="117"/>
      <c r="C128" s="117"/>
      <c r="D128" s="117"/>
      <c r="E128" s="117"/>
      <c r="F128" s="117"/>
      <c r="G128" s="117"/>
      <c r="H128" s="117"/>
      <c r="I128" s="117"/>
      <c r="J128" s="117"/>
      <c r="K128" s="117"/>
    </row>
    <row r="129" spans="1:11" ht="25.5" customHeight="1" x14ac:dyDescent="0.2">
      <c r="A129" s="108" t="s">
        <v>94</v>
      </c>
      <c r="B129" s="108"/>
      <c r="C129" s="108"/>
      <c r="D129" s="108"/>
      <c r="E129" s="108"/>
      <c r="F129" s="108"/>
      <c r="G129" s="108"/>
      <c r="H129" s="108"/>
      <c r="I129" s="108"/>
      <c r="J129" s="108"/>
      <c r="K129" s="108"/>
    </row>
    <row r="130" spans="1:11" ht="15" customHeight="1" x14ac:dyDescent="0.2">
      <c r="A130" s="109" t="s">
        <v>77</v>
      </c>
      <c r="B130" s="110"/>
      <c r="C130" s="110"/>
      <c r="D130" s="110"/>
      <c r="E130" s="110"/>
      <c r="F130" s="110"/>
      <c r="G130" s="110"/>
      <c r="H130" s="110"/>
      <c r="I130" s="110"/>
      <c r="J130" s="110"/>
      <c r="K130" s="110"/>
    </row>
    <row r="131" spans="1:11" ht="72" x14ac:dyDescent="0.2">
      <c r="A131" s="23" t="s">
        <v>115</v>
      </c>
      <c r="B131" s="23" t="s">
        <v>100</v>
      </c>
      <c r="C131" s="40" t="s">
        <v>66</v>
      </c>
      <c r="D131" s="40" t="s">
        <v>67</v>
      </c>
      <c r="E131" s="40" t="s">
        <v>68</v>
      </c>
      <c r="F131" s="40" t="s">
        <v>59</v>
      </c>
      <c r="G131" s="40" t="s">
        <v>69</v>
      </c>
      <c r="H131" s="40" t="s">
        <v>70</v>
      </c>
      <c r="I131" s="41"/>
      <c r="J131" s="41"/>
      <c r="K131" s="41"/>
    </row>
    <row r="132" spans="1:11" ht="15" x14ac:dyDescent="0.2">
      <c r="A132" s="23" t="s">
        <v>116</v>
      </c>
      <c r="B132" s="23" t="s">
        <v>117</v>
      </c>
      <c r="C132" s="23" t="s">
        <v>118</v>
      </c>
      <c r="D132" s="23" t="s">
        <v>119</v>
      </c>
      <c r="E132" s="23" t="s">
        <v>120</v>
      </c>
      <c r="F132" s="23" t="s">
        <v>121</v>
      </c>
      <c r="G132" s="23" t="s">
        <v>122</v>
      </c>
      <c r="H132" s="23" t="s">
        <v>123</v>
      </c>
      <c r="I132" s="41"/>
      <c r="J132" s="41"/>
      <c r="K132" s="41"/>
    </row>
    <row r="133" spans="1:11" ht="15" x14ac:dyDescent="0.2">
      <c r="A133" s="23" t="s">
        <v>124</v>
      </c>
      <c r="B133" s="23" t="s">
        <v>125</v>
      </c>
      <c r="C133" s="23" t="s">
        <v>126</v>
      </c>
      <c r="D133" s="23"/>
      <c r="E133" s="23"/>
      <c r="F133" s="23">
        <f>E133-D133</f>
        <v>0</v>
      </c>
      <c r="G133" s="23" t="s">
        <v>126</v>
      </c>
      <c r="H133" s="23" t="s">
        <v>126</v>
      </c>
      <c r="I133" s="41"/>
      <c r="J133" s="41"/>
      <c r="K133" s="41"/>
    </row>
    <row r="134" spans="1:11" ht="15" x14ac:dyDescent="0.2">
      <c r="A134" s="23"/>
      <c r="B134" s="23" t="s">
        <v>127</v>
      </c>
      <c r="C134" s="23" t="s">
        <v>126</v>
      </c>
      <c r="D134" s="23"/>
      <c r="E134" s="23"/>
      <c r="F134" s="23">
        <f t="shared" ref="F134:F135" si="91">E134-D134</f>
        <v>0</v>
      </c>
      <c r="G134" s="23" t="s">
        <v>126</v>
      </c>
      <c r="H134" s="23" t="s">
        <v>126</v>
      </c>
      <c r="I134" s="41"/>
      <c r="J134" s="41"/>
      <c r="K134" s="41"/>
    </row>
    <row r="135" spans="1:11" ht="30" x14ac:dyDescent="0.2">
      <c r="A135" s="23"/>
      <c r="B135" s="23" t="s">
        <v>128</v>
      </c>
      <c r="C135" s="23" t="s">
        <v>126</v>
      </c>
      <c r="D135" s="23"/>
      <c r="E135" s="23"/>
      <c r="F135" s="23">
        <f t="shared" si="91"/>
        <v>0</v>
      </c>
      <c r="G135" s="23" t="s">
        <v>126</v>
      </c>
      <c r="H135" s="23" t="s">
        <v>126</v>
      </c>
      <c r="I135" s="41"/>
      <c r="J135" s="41"/>
      <c r="K135" s="41"/>
    </row>
    <row r="136" spans="1:11" ht="15" x14ac:dyDescent="0.2">
      <c r="A136" s="23"/>
      <c r="B136" s="23" t="s">
        <v>129</v>
      </c>
      <c r="C136" s="23" t="s">
        <v>126</v>
      </c>
      <c r="D136" s="23"/>
      <c r="E136" s="23"/>
      <c r="F136" s="23"/>
      <c r="G136" s="23" t="s">
        <v>126</v>
      </c>
      <c r="H136" s="23" t="s">
        <v>126</v>
      </c>
      <c r="I136" s="41"/>
      <c r="J136" s="41"/>
      <c r="K136" s="41"/>
    </row>
    <row r="137" spans="1:11" ht="15" x14ac:dyDescent="0.2">
      <c r="A137" s="23"/>
      <c r="B137" s="23" t="s">
        <v>130</v>
      </c>
      <c r="C137" s="23" t="s">
        <v>126</v>
      </c>
      <c r="D137" s="23"/>
      <c r="E137" s="23"/>
      <c r="F137" s="23"/>
      <c r="G137" s="23" t="s">
        <v>126</v>
      </c>
      <c r="H137" s="23" t="s">
        <v>126</v>
      </c>
      <c r="I137" s="41"/>
      <c r="J137" s="41"/>
      <c r="K137" s="41"/>
    </row>
    <row r="138" spans="1:11" x14ac:dyDescent="0.2">
      <c r="A138" s="118" t="s">
        <v>79</v>
      </c>
      <c r="B138" s="94"/>
      <c r="C138" s="94"/>
      <c r="D138" s="94"/>
      <c r="E138" s="94"/>
      <c r="F138" s="94"/>
      <c r="G138" s="94"/>
      <c r="H138" s="94"/>
      <c r="I138" s="41"/>
      <c r="J138" s="41"/>
      <c r="K138" s="41"/>
    </row>
    <row r="139" spans="1:11" ht="15" x14ac:dyDescent="0.2">
      <c r="A139" s="23" t="s">
        <v>117</v>
      </c>
      <c r="B139" s="23" t="s">
        <v>131</v>
      </c>
      <c r="C139" s="23" t="s">
        <v>126</v>
      </c>
      <c r="D139" s="23"/>
      <c r="E139" s="23"/>
      <c r="F139" s="23">
        <f t="shared" ref="F139" si="92">E139-D139</f>
        <v>0</v>
      </c>
      <c r="G139" s="23" t="s">
        <v>126</v>
      </c>
      <c r="H139" s="23" t="s">
        <v>126</v>
      </c>
      <c r="I139" s="41"/>
      <c r="J139" s="41"/>
      <c r="K139" s="41"/>
    </row>
    <row r="140" spans="1:11" x14ac:dyDescent="0.2">
      <c r="A140" s="118" t="s">
        <v>98</v>
      </c>
      <c r="B140" s="94"/>
      <c r="C140" s="94"/>
      <c r="D140" s="94"/>
      <c r="E140" s="94"/>
      <c r="F140" s="94"/>
      <c r="G140" s="94"/>
      <c r="H140" s="94"/>
      <c r="I140" s="41"/>
      <c r="J140" s="41"/>
      <c r="K140" s="41"/>
    </row>
    <row r="141" spans="1:11" x14ac:dyDescent="0.2">
      <c r="A141" s="94" t="s">
        <v>132</v>
      </c>
      <c r="B141" s="94"/>
      <c r="C141" s="94"/>
      <c r="D141" s="94"/>
      <c r="E141" s="94"/>
      <c r="F141" s="94"/>
      <c r="G141" s="94"/>
      <c r="H141" s="94"/>
      <c r="I141" s="41"/>
      <c r="J141" s="41"/>
      <c r="K141" s="41"/>
    </row>
    <row r="142" spans="1:11" ht="15" x14ac:dyDescent="0.2">
      <c r="A142" s="23" t="s">
        <v>133</v>
      </c>
      <c r="B142" s="23" t="s">
        <v>134</v>
      </c>
      <c r="C142" s="23"/>
      <c r="D142" s="23"/>
      <c r="E142" s="23"/>
      <c r="F142" s="23"/>
      <c r="G142" s="23"/>
      <c r="H142" s="23"/>
      <c r="I142" s="41"/>
      <c r="J142" s="41"/>
      <c r="K142" s="41"/>
    </row>
    <row r="143" spans="1:11" ht="15" x14ac:dyDescent="0.2">
      <c r="A143" s="23"/>
      <c r="B143" s="23" t="s">
        <v>135</v>
      </c>
      <c r="C143" s="23"/>
      <c r="D143" s="23"/>
      <c r="E143" s="23"/>
      <c r="F143" s="23">
        <f t="shared" ref="F143" si="93">E143-D143</f>
        <v>0</v>
      </c>
      <c r="G143" s="23"/>
      <c r="H143" s="23"/>
      <c r="I143" s="41"/>
      <c r="J143" s="41"/>
      <c r="K143" s="41"/>
    </row>
    <row r="144" spans="1:11" ht="13.5" thickBot="1" x14ac:dyDescent="0.25">
      <c r="A144" s="121" t="s">
        <v>136</v>
      </c>
      <c r="B144" s="122"/>
      <c r="C144" s="122"/>
      <c r="D144" s="122"/>
      <c r="E144" s="122"/>
      <c r="F144" s="122"/>
      <c r="G144" s="122"/>
      <c r="H144" s="123"/>
      <c r="I144" s="41"/>
      <c r="J144" s="41"/>
      <c r="K144" s="41"/>
    </row>
    <row r="145" spans="1:11" ht="30" x14ac:dyDescent="0.2">
      <c r="A145" s="23"/>
      <c r="B145" s="38" t="s">
        <v>80</v>
      </c>
      <c r="C145" s="23"/>
      <c r="D145" s="23"/>
      <c r="E145" s="23"/>
      <c r="F145" s="23">
        <f t="shared" ref="F145" si="94">E145-D145</f>
        <v>0</v>
      </c>
      <c r="G145" s="23"/>
      <c r="H145" s="23"/>
      <c r="I145" s="41"/>
      <c r="J145" s="41"/>
      <c r="K145" s="41"/>
    </row>
    <row r="146" spans="1:11" ht="21.75" customHeight="1" x14ac:dyDescent="0.2">
      <c r="A146" s="23"/>
      <c r="B146" s="23" t="s">
        <v>137</v>
      </c>
      <c r="C146" s="23"/>
      <c r="D146" s="23"/>
      <c r="E146" s="23"/>
      <c r="F146" s="23"/>
      <c r="G146" s="23"/>
      <c r="H146" s="23"/>
      <c r="I146" s="41"/>
      <c r="J146" s="41"/>
      <c r="K146" s="41"/>
    </row>
    <row r="147" spans="1:11" ht="25.5" customHeight="1" x14ac:dyDescent="0.2">
      <c r="A147" s="23" t="s">
        <v>138</v>
      </c>
      <c r="B147" s="23" t="s">
        <v>139</v>
      </c>
      <c r="C147" s="23" t="s">
        <v>126</v>
      </c>
      <c r="D147" s="23"/>
      <c r="E147" s="23"/>
      <c r="F147" s="23"/>
      <c r="G147" s="23" t="s">
        <v>126</v>
      </c>
      <c r="H147" s="23" t="s">
        <v>126</v>
      </c>
      <c r="I147" s="41"/>
      <c r="J147" s="41"/>
      <c r="K147" s="41"/>
    </row>
    <row r="148" spans="1:11" s="65" customFormat="1" ht="27" customHeight="1" x14ac:dyDescent="0.2">
      <c r="A148" s="124" t="s">
        <v>178</v>
      </c>
      <c r="B148" s="124"/>
      <c r="C148" s="124"/>
      <c r="D148" s="124"/>
      <c r="E148" s="124"/>
      <c r="F148" s="124"/>
      <c r="G148" s="124"/>
      <c r="H148" s="124"/>
      <c r="I148" s="124"/>
      <c r="J148" s="124"/>
      <c r="K148" s="124"/>
    </row>
    <row r="149" spans="1:11" s="65" customFormat="1" ht="20.25" customHeight="1" x14ac:dyDescent="0.2">
      <c r="A149" s="119" t="s">
        <v>179</v>
      </c>
      <c r="B149" s="119"/>
      <c r="C149" s="119"/>
      <c r="D149" s="119"/>
      <c r="E149" s="119"/>
      <c r="F149" s="119"/>
      <c r="G149" s="119"/>
      <c r="H149" s="119"/>
      <c r="I149" s="119"/>
      <c r="J149" s="119"/>
      <c r="K149" s="119"/>
    </row>
    <row r="150" spans="1:11" s="65" customFormat="1" ht="25.5" customHeight="1" x14ac:dyDescent="0.2">
      <c r="A150" s="119" t="s">
        <v>71</v>
      </c>
      <c r="B150" s="119"/>
      <c r="C150" s="119"/>
      <c r="D150" s="119"/>
      <c r="E150" s="119"/>
      <c r="F150" s="119"/>
      <c r="G150" s="119"/>
      <c r="H150" s="119"/>
      <c r="I150" s="119"/>
      <c r="J150" s="119"/>
      <c r="K150" s="119"/>
    </row>
    <row r="151" spans="1:11" s="65" customFormat="1" ht="74.25" customHeight="1" x14ac:dyDescent="0.2">
      <c r="A151" s="125" t="s">
        <v>180</v>
      </c>
      <c r="B151" s="125"/>
      <c r="C151" s="125"/>
      <c r="D151" s="125"/>
      <c r="E151" s="125"/>
      <c r="F151" s="125"/>
      <c r="G151" s="125"/>
      <c r="H151" s="125"/>
      <c r="I151" s="125"/>
      <c r="J151" s="125"/>
      <c r="K151" s="125"/>
    </row>
    <row r="152" spans="1:11" s="65" customFormat="1" ht="45" customHeight="1" x14ac:dyDescent="0.2">
      <c r="A152" s="119" t="s">
        <v>181</v>
      </c>
      <c r="B152" s="119"/>
      <c r="C152" s="119"/>
      <c r="D152" s="119"/>
      <c r="E152" s="119"/>
      <c r="F152" s="119"/>
      <c r="G152" s="119"/>
      <c r="H152" s="119"/>
      <c r="I152" s="119"/>
      <c r="J152" s="119"/>
      <c r="K152" s="119"/>
    </row>
    <row r="153" spans="1:11" s="65" customFormat="1" ht="131.25" customHeight="1" x14ac:dyDescent="0.2">
      <c r="A153" s="119" t="s">
        <v>182</v>
      </c>
      <c r="B153" s="119"/>
      <c r="C153" s="119"/>
      <c r="D153" s="119"/>
      <c r="E153" s="119"/>
      <c r="F153" s="119"/>
      <c r="G153" s="119"/>
      <c r="H153" s="119"/>
      <c r="I153" s="119"/>
      <c r="J153" s="119"/>
      <c r="K153" s="119"/>
    </row>
    <row r="154" spans="1:11" s="65" customFormat="1" ht="43.5" customHeight="1" x14ac:dyDescent="0.2">
      <c r="A154" s="119" t="s">
        <v>183</v>
      </c>
      <c r="B154" s="119"/>
      <c r="C154" s="119"/>
      <c r="D154" s="119"/>
      <c r="E154" s="119"/>
      <c r="F154" s="119"/>
      <c r="G154" s="119"/>
      <c r="H154" s="119"/>
      <c r="I154" s="119"/>
      <c r="J154" s="119"/>
      <c r="K154" s="119"/>
    </row>
    <row r="155" spans="1:11" ht="36.6" customHeight="1" x14ac:dyDescent="0.2">
      <c r="A155" s="46"/>
      <c r="B155" s="46"/>
      <c r="C155" s="46"/>
      <c r="D155" s="46"/>
      <c r="E155" s="46"/>
      <c r="F155" s="46"/>
      <c r="G155" s="46"/>
      <c r="H155" s="46"/>
      <c r="I155" s="46"/>
      <c r="J155" s="46"/>
      <c r="K155" s="46"/>
    </row>
    <row r="156" spans="1:11" ht="36" customHeight="1" x14ac:dyDescent="0.25">
      <c r="A156" s="41"/>
      <c r="B156" s="42" t="s">
        <v>155</v>
      </c>
      <c r="C156" s="55"/>
      <c r="D156" s="55"/>
      <c r="E156" s="64"/>
      <c r="F156" s="64"/>
      <c r="H156" s="120" t="s">
        <v>164</v>
      </c>
      <c r="I156" s="120"/>
      <c r="J156" s="120"/>
      <c r="K156" s="41"/>
    </row>
  </sheetData>
  <mergeCells count="71">
    <mergeCell ref="A153:K153"/>
    <mergeCell ref="A154:K154"/>
    <mergeCell ref="H156:J156"/>
    <mergeCell ref="A144:H144"/>
    <mergeCell ref="A148:K148"/>
    <mergeCell ref="A149:K149"/>
    <mergeCell ref="A150:K150"/>
    <mergeCell ref="A151:K151"/>
    <mergeCell ref="A152:K152"/>
    <mergeCell ref="A141:H141"/>
    <mergeCell ref="A88:K88"/>
    <mergeCell ref="A89:K89"/>
    <mergeCell ref="A96:K96"/>
    <mergeCell ref="A97:K97"/>
    <mergeCell ref="A126:K126"/>
    <mergeCell ref="A127:K127"/>
    <mergeCell ref="A128:K128"/>
    <mergeCell ref="A129:K129"/>
    <mergeCell ref="A130:K130"/>
    <mergeCell ref="A138:H138"/>
    <mergeCell ref="A140:H140"/>
    <mergeCell ref="A81:K81"/>
    <mergeCell ref="A82:K82"/>
    <mergeCell ref="A83:K83"/>
    <mergeCell ref="A84:K84"/>
    <mergeCell ref="A85:A86"/>
    <mergeCell ref="B85:B86"/>
    <mergeCell ref="C85:E85"/>
    <mergeCell ref="F85:H85"/>
    <mergeCell ref="I85:K85"/>
    <mergeCell ref="A80:K80"/>
    <mergeCell ref="C47:E47"/>
    <mergeCell ref="F47:H47"/>
    <mergeCell ref="I47:K47"/>
    <mergeCell ref="A53:K53"/>
    <mergeCell ref="C54:E54"/>
    <mergeCell ref="F54:H54"/>
    <mergeCell ref="I54:K54"/>
    <mergeCell ref="A66:K66"/>
    <mergeCell ref="C67:E67"/>
    <mergeCell ref="F67:H67"/>
    <mergeCell ref="I67:K67"/>
    <mergeCell ref="A72:K72"/>
    <mergeCell ref="A78:K78"/>
    <mergeCell ref="A79:K79"/>
    <mergeCell ref="A17:K17"/>
    <mergeCell ref="A24:K24"/>
    <mergeCell ref="A30:E30"/>
    <mergeCell ref="A37:E37"/>
    <mergeCell ref="A43:K43"/>
    <mergeCell ref="A45:A46"/>
    <mergeCell ref="B45:B46"/>
    <mergeCell ref="C45:E45"/>
    <mergeCell ref="F45:H45"/>
    <mergeCell ref="I45:K45"/>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1.1811023622047243" right="0.31496062992125984" top="0.31496062992125984" bottom="0.31496062992125984" header="0.31496062992125984" footer="0.31496062992125984"/>
  <pageSetup paperSize="9" scale="69" fitToHeight="0" orientation="portrait" r:id="rId1"/>
  <rowBreaks count="3" manualBreakCount="3">
    <brk id="53" max="16383" man="1"/>
    <brk id="95" max="10" man="1"/>
    <brk id="12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4082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ekonomist</cp:lastModifiedBy>
  <cp:lastPrinted>2021-02-23T09:55:52Z</cp:lastPrinted>
  <dcterms:created xsi:type="dcterms:W3CDTF">2019-07-18T07:25:18Z</dcterms:created>
  <dcterms:modified xsi:type="dcterms:W3CDTF">2021-03-02T10:32:15Z</dcterms:modified>
</cp:coreProperties>
</file>