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80" windowHeight="9900" tabRatio="935"/>
  </bookViews>
  <sheets>
    <sheet name="5011" sheetId="24" r:id="rId1"/>
  </sheets>
  <definedNames>
    <definedName name="_xlnm.Print_Area" localSheetId="0">'5011'!$A$1:$K$209</definedName>
  </definedNames>
  <calcPr calcId="124519"/>
</workbook>
</file>

<file path=xl/calcChain.xml><?xml version="1.0" encoding="utf-8"?>
<calcChain xmlns="http://schemas.openxmlformats.org/spreadsheetml/2006/main">
  <c r="H88" i="24"/>
  <c r="E88"/>
  <c r="H75"/>
  <c r="H76"/>
  <c r="E75"/>
  <c r="E76"/>
  <c r="K63"/>
  <c r="K64"/>
  <c r="H63"/>
  <c r="H64"/>
  <c r="E63"/>
  <c r="E64"/>
  <c r="K179"/>
  <c r="H179"/>
  <c r="E179"/>
  <c r="K164"/>
  <c r="H164"/>
  <c r="E164"/>
  <c r="K154"/>
  <c r="H154"/>
  <c r="E154"/>
  <c r="K143"/>
  <c r="H143"/>
  <c r="E143"/>
  <c r="K130"/>
  <c r="H130"/>
  <c r="E130"/>
  <c r="I128"/>
  <c r="K107"/>
  <c r="K108"/>
  <c r="I107"/>
  <c r="I108"/>
  <c r="H107"/>
  <c r="H108"/>
  <c r="E107"/>
  <c r="E108"/>
  <c r="K27"/>
  <c r="K28"/>
  <c r="I27"/>
  <c r="I28"/>
  <c r="H27"/>
  <c r="H28"/>
  <c r="E27"/>
  <c r="E28"/>
  <c r="J154"/>
  <c r="J143"/>
  <c r="J130"/>
  <c r="I127"/>
  <c r="K117"/>
  <c r="J117"/>
  <c r="I117"/>
  <c r="J179"/>
  <c r="J164"/>
  <c r="I163"/>
  <c r="E178"/>
  <c r="I178"/>
  <c r="E142"/>
  <c r="I142"/>
  <c r="E129"/>
  <c r="I140"/>
  <c r="H178"/>
  <c r="K178" s="1"/>
  <c r="I175"/>
  <c r="I161"/>
  <c r="I162"/>
  <c r="I151"/>
  <c r="E153"/>
  <c r="H153"/>
  <c r="H142"/>
  <c r="H127"/>
  <c r="E127"/>
  <c r="H126"/>
  <c r="E126"/>
  <c r="I126"/>
  <c r="I122"/>
  <c r="H129"/>
  <c r="I75"/>
  <c r="K75" s="1"/>
  <c r="I63"/>
  <c r="I174"/>
  <c r="H117"/>
  <c r="E117"/>
  <c r="I105"/>
  <c r="K105" s="1"/>
  <c r="I102"/>
  <c r="K102" s="1"/>
  <c r="I99"/>
  <c r="K99" s="1"/>
  <c r="I96"/>
  <c r="K96" s="1"/>
  <c r="E175"/>
  <c r="H175"/>
  <c r="E167"/>
  <c r="H167"/>
  <c r="I167"/>
  <c r="E168"/>
  <c r="H168"/>
  <c r="I168"/>
  <c r="E169"/>
  <c r="H169"/>
  <c r="I169"/>
  <c r="E170"/>
  <c r="H170"/>
  <c r="I170"/>
  <c r="I166"/>
  <c r="H166"/>
  <c r="E166"/>
  <c r="E159"/>
  <c r="H159"/>
  <c r="I159"/>
  <c r="E160"/>
  <c r="H160"/>
  <c r="I160"/>
  <c r="E161"/>
  <c r="H161"/>
  <c r="E162"/>
  <c r="H162"/>
  <c r="E163"/>
  <c r="H163"/>
  <c r="K163" s="1"/>
  <c r="I158"/>
  <c r="H158"/>
  <c r="E158"/>
  <c r="I157"/>
  <c r="H157"/>
  <c r="E157"/>
  <c r="I156"/>
  <c r="H156"/>
  <c r="E156"/>
  <c r="E151"/>
  <c r="H151"/>
  <c r="E152"/>
  <c r="K152" s="1"/>
  <c r="H152"/>
  <c r="I152"/>
  <c r="I146"/>
  <c r="I147"/>
  <c r="I148"/>
  <c r="E148"/>
  <c r="H148"/>
  <c r="I103"/>
  <c r="H103"/>
  <c r="E103"/>
  <c r="H102"/>
  <c r="E102"/>
  <c r="I101"/>
  <c r="K101" s="1"/>
  <c r="H101"/>
  <c r="E101"/>
  <c r="I100"/>
  <c r="H100"/>
  <c r="E100"/>
  <c r="K100" s="1"/>
  <c r="H99"/>
  <c r="E99"/>
  <c r="I98"/>
  <c r="H98"/>
  <c r="E98"/>
  <c r="I97"/>
  <c r="H97"/>
  <c r="E97"/>
  <c r="H96"/>
  <c r="E96"/>
  <c r="I95"/>
  <c r="K95" s="1"/>
  <c r="H95"/>
  <c r="E95"/>
  <c r="H106"/>
  <c r="E106"/>
  <c r="I83"/>
  <c r="H83"/>
  <c r="E83"/>
  <c r="I82"/>
  <c r="K82" s="1"/>
  <c r="H82"/>
  <c r="E82"/>
  <c r="I81"/>
  <c r="H81"/>
  <c r="E81"/>
  <c r="I80"/>
  <c r="K80" s="1"/>
  <c r="H80"/>
  <c r="E80"/>
  <c r="I70"/>
  <c r="K70" s="1"/>
  <c r="H70"/>
  <c r="E70"/>
  <c r="I69"/>
  <c r="H69"/>
  <c r="E69"/>
  <c r="I68"/>
  <c r="H68"/>
  <c r="E68"/>
  <c r="I67"/>
  <c r="K67" s="1"/>
  <c r="H67"/>
  <c r="E67"/>
  <c r="E122"/>
  <c r="H122"/>
  <c r="E123"/>
  <c r="H123"/>
  <c r="I123"/>
  <c r="E124"/>
  <c r="K124" s="1"/>
  <c r="H124"/>
  <c r="I124"/>
  <c r="E125"/>
  <c r="H125"/>
  <c r="K125" s="1"/>
  <c r="I125"/>
  <c r="I121"/>
  <c r="H121"/>
  <c r="E121"/>
  <c r="E19"/>
  <c r="H19"/>
  <c r="I19"/>
  <c r="K19" s="1"/>
  <c r="E20"/>
  <c r="H20"/>
  <c r="I20"/>
  <c r="K20" s="1"/>
  <c r="E21"/>
  <c r="H21"/>
  <c r="I21"/>
  <c r="K21" s="1"/>
  <c r="E22"/>
  <c r="H22"/>
  <c r="I22"/>
  <c r="K22" s="1"/>
  <c r="E23"/>
  <c r="H23"/>
  <c r="I23"/>
  <c r="E24"/>
  <c r="H24"/>
  <c r="I24"/>
  <c r="K24" s="1"/>
  <c r="E25"/>
  <c r="H25"/>
  <c r="I25"/>
  <c r="E26"/>
  <c r="H26"/>
  <c r="I26"/>
  <c r="K26" s="1"/>
  <c r="K160"/>
  <c r="K83"/>
  <c r="K98"/>
  <c r="K103"/>
  <c r="K25"/>
  <c r="K68"/>
  <c r="K69"/>
  <c r="K23"/>
  <c r="K123"/>
  <c r="I177"/>
  <c r="I176"/>
  <c r="H177"/>
  <c r="H176"/>
  <c r="E177"/>
  <c r="E176"/>
  <c r="H172"/>
  <c r="H173"/>
  <c r="H174"/>
  <c r="H171"/>
  <c r="E172"/>
  <c r="E173"/>
  <c r="E174"/>
  <c r="K174" s="1"/>
  <c r="E171"/>
  <c r="K171" s="1"/>
  <c r="I172"/>
  <c r="I173"/>
  <c r="I171"/>
  <c r="I150"/>
  <c r="K106"/>
  <c r="H137"/>
  <c r="H135"/>
  <c r="H136"/>
  <c r="H138"/>
  <c r="H139"/>
  <c r="H140"/>
  <c r="H141"/>
  <c r="H145"/>
  <c r="H146"/>
  <c r="H147"/>
  <c r="E135"/>
  <c r="E136"/>
  <c r="E138"/>
  <c r="E139"/>
  <c r="E140"/>
  <c r="E141"/>
  <c r="E145"/>
  <c r="E146"/>
  <c r="E147"/>
  <c r="H134"/>
  <c r="E134"/>
  <c r="I134"/>
  <c r="I135"/>
  <c r="I136"/>
  <c r="I138"/>
  <c r="I139"/>
  <c r="I141"/>
  <c r="I145"/>
  <c r="H128"/>
  <c r="E128"/>
  <c r="I104"/>
  <c r="K104" s="1"/>
  <c r="H105"/>
  <c r="H104"/>
  <c r="E105"/>
  <c r="E104"/>
  <c r="I106"/>
  <c r="I85"/>
  <c r="K85" s="1"/>
  <c r="I87"/>
  <c r="K87" s="1"/>
  <c r="I84"/>
  <c r="H85"/>
  <c r="H84"/>
  <c r="E84"/>
  <c r="E85"/>
  <c r="E87"/>
  <c r="H58"/>
  <c r="E58"/>
  <c r="I56"/>
  <c r="K56" s="1"/>
  <c r="I57"/>
  <c r="K57" s="1"/>
  <c r="I59"/>
  <c r="K59" s="1"/>
  <c r="I60"/>
  <c r="K60" s="1"/>
  <c r="I61"/>
  <c r="K61" s="1"/>
  <c r="I62"/>
  <c r="K62" s="1"/>
  <c r="I71"/>
  <c r="K71" s="1"/>
  <c r="I72"/>
  <c r="K72" s="1"/>
  <c r="I73"/>
  <c r="K73" s="1"/>
  <c r="I74"/>
  <c r="K74" s="1"/>
  <c r="I55"/>
  <c r="K55" s="1"/>
  <c r="H56"/>
  <c r="H57"/>
  <c r="H59"/>
  <c r="H60"/>
  <c r="H61"/>
  <c r="H62"/>
  <c r="H71"/>
  <c r="H72"/>
  <c r="H73"/>
  <c r="H74"/>
  <c r="H55"/>
  <c r="E56"/>
  <c r="E57"/>
  <c r="E59"/>
  <c r="E60"/>
  <c r="E61"/>
  <c r="E62"/>
  <c r="E71"/>
  <c r="E72"/>
  <c r="E73"/>
  <c r="E74"/>
  <c r="E55"/>
  <c r="D45"/>
  <c r="E42"/>
  <c r="E43"/>
  <c r="E41"/>
  <c r="D33"/>
  <c r="E16"/>
  <c r="I16"/>
  <c r="K16" s="1"/>
  <c r="K84"/>
  <c r="K139"/>
  <c r="E137"/>
  <c r="K135"/>
  <c r="E86"/>
  <c r="H86"/>
  <c r="I86"/>
  <c r="K86" s="1"/>
  <c r="I137"/>
  <c r="K134"/>
  <c r="E40"/>
  <c r="I58"/>
  <c r="K58" s="1"/>
  <c r="F199"/>
  <c r="F197"/>
  <c r="F193"/>
  <c r="F189"/>
  <c r="F188"/>
  <c r="F187"/>
  <c r="H150"/>
  <c r="K150" s="1"/>
  <c r="E150"/>
  <c r="I149"/>
  <c r="H149"/>
  <c r="E149"/>
  <c r="H87"/>
  <c r="H16"/>
  <c r="E38"/>
  <c r="K162" l="1"/>
  <c r="K147"/>
  <c r="K146"/>
  <c r="K176"/>
  <c r="K122"/>
  <c r="K97"/>
  <c r="K148"/>
  <c r="K151"/>
  <c r="K158"/>
  <c r="K168"/>
  <c r="K142"/>
  <c r="K170"/>
  <c r="K166"/>
  <c r="K173"/>
  <c r="K172"/>
  <c r="K145"/>
  <c r="K121"/>
  <c r="K128"/>
  <c r="K177"/>
  <c r="K81"/>
  <c r="K138"/>
  <c r="K161"/>
  <c r="K136"/>
  <c r="K169"/>
  <c r="K156"/>
  <c r="K149"/>
  <c r="K141"/>
  <c r="K137"/>
  <c r="K175"/>
  <c r="K167"/>
  <c r="K159"/>
  <c r="K140"/>
  <c r="K127"/>
  <c r="K126"/>
  <c r="K157"/>
</calcChain>
</file>

<file path=xl/sharedStrings.xml><?xml version="1.0" encoding="utf-8"?>
<sst xmlns="http://schemas.openxmlformats.org/spreadsheetml/2006/main" count="334" uniqueCount="210">
  <si>
    <r>
      <rPr>
        <sz val="11"/>
        <rFont val="Times New Roman"/>
        <family val="1"/>
        <charset val="204"/>
      </rPr>
      <t>1</t>
    </r>
  </si>
  <si>
    <r>
      <rPr>
        <sz val="11"/>
        <rFont val="Times New Roman"/>
        <family val="1"/>
        <charset val="204"/>
      </rPr>
      <t>№ з/п</t>
    </r>
  </si>
  <si>
    <r>
      <rPr>
        <sz val="11"/>
        <rFont val="Times New Roman"/>
        <family val="1"/>
        <charset val="204"/>
      </rPr>
      <t>Показники</t>
    </r>
  </si>
  <si>
    <r>
      <rPr>
        <sz val="11"/>
        <rFont val="Times New Roman"/>
        <family val="1"/>
        <charset val="204"/>
      </rPr>
      <t>Залишок на початок року</t>
    </r>
  </si>
  <si>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</si>
  <si>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В т.ч.</t>
    </r>
  </si>
  <si>
    <r>
      <rPr>
        <sz val="11"/>
        <rFont val="Times New Roman"/>
        <family val="1"/>
        <charset val="204"/>
      </rPr>
      <t>1.1</t>
    </r>
  </si>
  <si>
    <r>
      <rPr>
        <sz val="11"/>
        <rFont val="Times New Roman"/>
        <family val="1"/>
        <charset val="204"/>
      </rPr>
      <t>Власних надходжень</t>
    </r>
  </si>
  <si>
    <r>
      <rPr>
        <sz val="11"/>
        <rFont val="Times New Roman"/>
        <family val="1"/>
        <charset val="204"/>
      </rPr>
      <t>1.2</t>
    </r>
  </si>
  <si>
    <r>
      <rPr>
        <sz val="11"/>
        <rFont val="Times New Roman"/>
        <family val="1"/>
        <charset val="204"/>
      </rPr>
      <t>Інших надходжень</t>
    </r>
  </si>
  <si>
    <r>
      <rPr>
        <sz val="11"/>
        <rFont val="Times New Roman"/>
        <family val="1"/>
        <charset val="204"/>
      </rPr>
      <t>Інші надходження</t>
    </r>
  </si>
  <si>
    <r>
      <rPr>
        <sz val="11"/>
        <rFont val="Times New Roman"/>
        <family val="1"/>
        <charset val="204"/>
      </rPr>
      <t>3.2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</si>
  <si>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</si>
  <si>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</si>
  <si>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</si>
  <si>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</si>
  <si>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</si>
  <si>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</si>
  <si>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</si>
  <si>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</si>
  <si>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</si>
  <si>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</si>
  <si>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</si>
  <si>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</si>
  <si>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</si>
  <si>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загальний фонд</t>
  </si>
  <si>
    <t>спеціальний фонд</t>
  </si>
  <si>
    <t>разом</t>
  </si>
  <si>
    <t>спеціальн ий фонд</t>
  </si>
  <si>
    <t>загальн ий фонд</t>
  </si>
  <si>
    <t>спеціаль ний фонд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</si>
  <si>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</si>
  <si>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</si>
  <si>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</si>
  <si>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</si>
  <si>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</si>
  <si>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</si>
  <si>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</si>
  <si>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</si>
  <si>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</si>
  <si>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</si>
  <si>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</si>
  <si>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</si>
  <si>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5.3. «Виконання результативних показників бюджетної програми за напрямками використання бюджетних коштів»     (тис.грн.)</t>
  </si>
  <si>
    <t>Напрям використання бюджетних коштів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</si>
  <si>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</si>
  <si>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</si>
  <si>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</si>
  <si>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</si>
  <si>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</si>
  <si>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</si>
  <si>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</si>
  <si>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</si>
  <si>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</si>
  <si>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 xml:space="preserve">б.Узагальнений висновок щодо: </t>
  </si>
  <si>
    <t>Спеціальний фонд</t>
  </si>
  <si>
    <t>Загальн их фонд</t>
  </si>
  <si>
    <t>Загальних фонд</t>
  </si>
  <si>
    <t>Спеціаль ний фонд</t>
  </si>
  <si>
    <t>Видатки (надані кредити)</t>
  </si>
  <si>
    <t>5.5 «Виконання інвестиційних (проектів) програм»:  (тис.грн.)</t>
  </si>
  <si>
    <t>Фактичні результативні показники повністю відповідають напрямкам використання коштів по програмі.</t>
  </si>
  <si>
    <t xml:space="preserve">Пояснення щодо причин відхилення фактичних надходжень від планового показника - </t>
  </si>
  <si>
    <t>Напрям спрямування коштів (об’єкт)1</t>
  </si>
  <si>
    <t>якості</t>
  </si>
  <si>
    <t>5.1 «Виконання бюджетної програми за напрямами використання бюджетних коштів»:                                                    (тис. 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</si>
  <si>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досягнення цих показників</t>
  </si>
  <si>
    <t>5.4 « Виконання показників бюджетної програми порівняно із показниками попереднього року»:    (тис. грн.)</t>
  </si>
  <si>
    <t xml:space="preserve">Пояснення щодо причин відхилення касових видатків від планового показника </t>
  </si>
  <si>
    <t>5.2 «Виконання бюджетної програми за джерелами надходжень спеціального фонду»                     (тис грн..)</t>
  </si>
  <si>
    <t xml:space="preserve">Відділ з питань фізичної культури та спорту Ніжинської міської ради </t>
  </si>
  <si>
    <t>Головний бухгалтер</t>
  </si>
  <si>
    <t>Проведення навчально-тренувальних зборів і змагань з олімпійських видів спорту</t>
  </si>
  <si>
    <t>Забезпечення розвитку олімпійських видів спорт</t>
  </si>
  <si>
    <t>Організація і проведення регіональних змагань з олімпійських видів спорту</t>
  </si>
  <si>
    <t>Проведення навчально-тренувальних зборів з олімпійських видів спорту з підготовки до  змагань</t>
  </si>
  <si>
    <t>Проведення навчально-тренувальних зборів з олімпійських видів спорту з підготовки до обласних змагань</t>
  </si>
  <si>
    <t>Представлення спортивних досягнень спортсменами на обласних змаганнях з олімпійських видів спорту</t>
  </si>
  <si>
    <t>Проведення навчально-тренувальних зборів з олімпійських видів спорту з підготовки до всеукраїнських змагань</t>
  </si>
  <si>
    <t>Представлення спортивних досягнень спортсменами на всеукраїнських змаганнях з олімпійських видів спорту</t>
  </si>
  <si>
    <t>Проведення навчально-тренувальних зборів з олімпійських видів спорту з підготовки до міжнародних змагань</t>
  </si>
  <si>
    <t>Представлення спортивних досягнень спортсменами на міжнародних змаганнях з олімпійських видів спорту</t>
  </si>
  <si>
    <t>Пояснення причин наявності залишку надходжень спеціального фонду, в т.ч. власних надходжень бюджетних установ та інших надходжень, на початок рок</t>
  </si>
  <si>
    <t>кількість регіональних змагань з олімпійських видів спорту</t>
  </si>
  <si>
    <t>кількість навчально-тренувальних зборів з олімпійських видів спорту з підготовки до регіональних змагань</t>
  </si>
  <si>
    <t>кількість навчально-тренувальних зборів з олімпійських видів спорту з підготовки до обласних змагань</t>
  </si>
  <si>
    <t xml:space="preserve">кількість обласних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</si>
  <si>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всеукраїнських змагань</t>
  </si>
  <si>
    <t xml:space="preserve">кількість всеукраїнських змагань з олімпійських видів спорту, в яких беруть участь спортсмени </t>
  </si>
  <si>
    <t>кількість навчально-тренувальних зборів з олімпійських видів спорту з підготовки до міжнародних змагань</t>
  </si>
  <si>
    <t xml:space="preserve">кількість міжнародних змагань з олімпійських видів спорту, в яких беруть участь спортсмени </t>
  </si>
  <si>
    <t>кількість людино-днів участі у регіональних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</si>
  <si>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регіональних змагань</t>
  </si>
  <si>
    <t>кількість людино-днів навчально-тренувальних зборів з олімпійських видів спорту з підготовки до обласних змагань</t>
  </si>
  <si>
    <t>кількість спортсменів, які беруть участь у обласних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</si>
  <si>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всеукраїнських змагань</t>
  </si>
  <si>
    <t>кількість спортсменів, які беруть участь у всеукраїнських змаганнях з олімпійських видів спорту</t>
  </si>
  <si>
    <t>кількість людино-днів навчально-тренувальних зборів з олімпійських видів спорту з підготовки до міжнародних змагань</t>
  </si>
  <si>
    <t>кількість спортсменів, які беруть участь у міжнародних змаганнях з олімпійських видів спорту</t>
  </si>
  <si>
    <t>динаміка кількості спортсменів, які беруть участь у регіональних змаганнях, порівняно з минулим роком</t>
  </si>
  <si>
    <t>у тому числі динаміка кіль-сті спортсменів, які посіли призові місця у вказаних змаганнях, порівняно з минулим роком</t>
  </si>
  <si>
    <t>динаміка кількості навчально-тренувальних зборів з олімпійських видів спорту з підготовки до регіональних змагань порівняно з минулим роком</t>
  </si>
  <si>
    <t>динаміка кількості навчально-тренувальних зборів з олімпійських видів спорту з підготовки до обласних змагань порівняно з минулим роком</t>
  </si>
  <si>
    <t>динаміка кількості спортсменів регіону, які посіли призові місця у обласних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</si>
  <si>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обласних змаганнях з олімпійських видів спорту</t>
  </si>
  <si>
    <t>динаміка кількості навчально-тренувальних зборів з олімпійських видів спорту з підготовки до всеукраїнських змагань порівняно з минулим роком</t>
  </si>
  <si>
    <t>динаміка кількості спортсменів регіону, які посіли призові місця у всеукраїнських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</si>
  <si>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всеукраїнських змаганнях з олімпійських видів спорту</t>
  </si>
  <si>
    <t>динаміка кількості навчально-тренувальних зборів з олімпійських видів спорту з підготовки до міжнародних змагань порівняно з минулим роком</t>
  </si>
  <si>
    <t>динаміка кількості спортсменів регіону, які посіли призові місця у міжнародних змаганнях з олімпійських видів спорту, порівняно з минулим роком</t>
  </si>
  <si>
    <t>кількість спортсменів регіону, які протягом року посіли призові місця у міжнародних змаганнях з олімпійських видів спорту</t>
  </si>
  <si>
    <t>Пояснення причин відхилень фактичних обсягів надходжень від планових</t>
  </si>
  <si>
    <t>середні витрати на один людино-день участі у регіональних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</si>
  <si>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регіональних змагань, грн.</t>
  </si>
  <si>
    <t>середні витрати на один людино-день навчально-тренувальних зборів з олімпійських видів спорту з підготовки до обласних змагань, грн.</t>
  </si>
  <si>
    <t>середні витрати на забезпечення участі (проїзд, добові в дорозі) одного спортсмена у обласних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</si>
  <si>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всеукраїнських змагань, грн.</t>
  </si>
  <si>
    <t>середні витрати на забезпечення участі (проїзд, добові в дорозі) одного спортсмена у всеукраїнських змаганнях з олімпійських видів спорту, грн.</t>
  </si>
  <si>
    <t>середні витрати на один людино-день навчально-тренувальних зборів з олімпійських видів спорту з підготовки до міжнародних змагань, грн.</t>
  </si>
  <si>
    <t>середні витрати на забезпечення участі (проїзд, добові в дорозі) одного у міжнародних змаганнях з олімпійських видів спорту, грн.</t>
  </si>
  <si>
    <t>Аналіз бюджетної програми показав, що кошти  використані за призначенням.</t>
  </si>
  <si>
    <t>-</t>
  </si>
  <si>
    <r>
      <rPr>
        <sz val="12"/>
        <color indexed="8"/>
        <rFont val="Times New Roman"/>
        <family val="1"/>
        <charset val="204"/>
      </rPr>
      <t>№ з/п</t>
    </r>
  </si>
  <si>
    <r>
      <rPr>
        <sz val="12"/>
        <color indexed="8"/>
        <rFont val="Times New Roman"/>
        <family val="1"/>
        <charset val="204"/>
      </rPr>
      <t>Показники</t>
    </r>
  </si>
  <si>
    <r>
      <rPr>
        <sz val="12"/>
        <color indexed="8"/>
        <rFont val="Times New Roman"/>
        <family val="1"/>
        <charset val="204"/>
      </rPr>
      <t>План з урахуванням змін</t>
    </r>
  </si>
  <si>
    <r>
      <rPr>
        <sz val="12"/>
        <color indexed="8"/>
        <rFont val="Times New Roman"/>
        <family val="1"/>
        <charset val="204"/>
      </rPr>
      <t>Виконано</t>
    </r>
  </si>
  <si>
    <r>
      <rPr>
        <sz val="12"/>
        <color indexed="8"/>
        <rFont val="Times New Roman"/>
        <family val="1"/>
        <charset val="204"/>
      </rPr>
      <t>Відхилення</t>
    </r>
  </si>
  <si>
    <r>
      <rPr>
        <sz val="11"/>
        <color indexed="8"/>
        <rFont val="Times New Roman"/>
        <family val="1"/>
        <charset val="204"/>
      </rPr>
      <t>1</t>
    </r>
  </si>
  <si>
    <r>
      <rPr>
        <sz val="12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</si>
  <si>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№ з/п</t>
    </r>
  </si>
  <si>
    <r>
      <rPr>
        <sz val="11"/>
        <color indexed="8"/>
        <rFont val="Times New Roman"/>
        <family val="1"/>
        <charset val="204"/>
      </rPr>
      <t>Показники</t>
    </r>
  </si>
  <si>
    <r>
      <rPr>
        <sz val="11"/>
        <color indexed="8"/>
        <rFont val="Times New Roman"/>
        <family val="1"/>
        <charset val="204"/>
      </rPr>
      <t>х</t>
    </r>
  </si>
  <si>
    <r>
      <rPr>
        <sz val="11"/>
        <color indexed="8"/>
        <rFont val="Times New Roman"/>
        <family val="1"/>
        <charset val="204"/>
      </rPr>
      <t>В т.ч.</t>
    </r>
  </si>
  <si>
    <r>
      <rPr>
        <sz val="11"/>
        <color indexed="8"/>
        <rFont val="Times New Roman"/>
        <family val="1"/>
        <charset val="204"/>
      </rPr>
      <t>Власних надходжень</t>
    </r>
  </si>
  <si>
    <r>
      <rPr>
        <sz val="11"/>
        <color indexed="8"/>
        <rFont val="Times New Roman"/>
        <family val="1"/>
        <charset val="204"/>
      </rPr>
      <t>2</t>
    </r>
  </si>
  <si>
    <r>
      <rPr>
        <sz val="11"/>
        <color indexed="8"/>
        <rFont val="Times New Roman"/>
        <family val="1"/>
        <charset val="204"/>
      </rPr>
      <t>Надходження</t>
    </r>
  </si>
  <si>
    <r>
      <rPr>
        <sz val="11"/>
        <color indexed="8"/>
        <rFont val="Times New Roman"/>
        <family val="1"/>
        <charset val="204"/>
      </rPr>
      <t>2.1</t>
    </r>
  </si>
  <si>
    <r>
      <rPr>
        <sz val="11"/>
        <color indexed="8"/>
        <rFont val="Times New Roman"/>
        <family val="1"/>
        <charset val="204"/>
      </rPr>
      <t>2.2</t>
    </r>
  </si>
  <si>
    <r>
      <rPr>
        <sz val="11"/>
        <color indexed="8"/>
        <rFont val="Times New Roman"/>
        <family val="1"/>
        <charset val="204"/>
      </rPr>
      <t>Надходження позик</t>
    </r>
  </si>
  <si>
    <r>
      <rPr>
        <sz val="11"/>
        <color indexed="8"/>
        <rFont val="Times New Roman"/>
        <family val="1"/>
        <charset val="204"/>
      </rPr>
      <t>2.3</t>
    </r>
  </si>
  <si>
    <r>
      <rPr>
        <sz val="11"/>
        <color indexed="8"/>
        <rFont val="Times New Roman"/>
        <family val="1"/>
        <charset val="204"/>
      </rPr>
      <t>Повернення кредитів</t>
    </r>
  </si>
  <si>
    <r>
      <rPr>
        <sz val="11"/>
        <color indexed="8"/>
        <rFont val="Times New Roman"/>
        <family val="1"/>
        <charset val="204"/>
      </rPr>
      <t>2.4</t>
    </r>
  </si>
  <si>
    <r>
      <rPr>
        <sz val="11"/>
        <color indexed="8"/>
        <rFont val="Times New Roman"/>
        <family val="1"/>
        <charset val="204"/>
      </rPr>
      <t>Інші надходження</t>
    </r>
  </si>
  <si>
    <r>
      <rPr>
        <sz val="11"/>
        <color indexed="8"/>
        <rFont val="Times New Roman"/>
        <family val="1"/>
        <charset val="204"/>
      </rPr>
      <t>3</t>
    </r>
  </si>
  <si>
    <r>
      <rPr>
        <sz val="11"/>
        <color indexed="8"/>
        <rFont val="Times New Roman"/>
        <family val="1"/>
        <charset val="204"/>
      </rPr>
      <t>Залишок на кінець року</t>
    </r>
  </si>
  <si>
    <r>
      <rPr>
        <sz val="11"/>
        <color indexed="8"/>
        <rFont val="Times New Roman"/>
        <family val="1"/>
        <charset val="204"/>
      </rPr>
      <t>3.1</t>
    </r>
  </si>
  <si>
    <r>
      <rPr>
        <sz val="11"/>
        <color indexed="8"/>
        <rFont val="Times New Roman"/>
        <family val="1"/>
        <charset val="204"/>
      </rPr>
      <t>Затверджено паспортом бюджетної програми на звітний період</t>
    </r>
  </si>
  <si>
    <r>
      <rPr>
        <sz val="11"/>
        <color indexed="8"/>
        <rFont val="Times New Roman"/>
        <family val="1"/>
        <charset val="204"/>
      </rPr>
      <t>Виконано за звітний період (касові видатки/надані кредити)</t>
    </r>
  </si>
  <si>
    <r>
      <rPr>
        <sz val="11"/>
        <color indexed="8"/>
        <rFont val="Times New Roman"/>
        <family val="1"/>
        <charset val="204"/>
      </rPr>
      <t>Відхилення</t>
    </r>
  </si>
  <si>
    <r>
      <rPr>
        <b/>
        <sz val="11"/>
        <color indexed="8"/>
        <rFont val="Times New Roman"/>
        <family val="1"/>
        <charset val="204"/>
      </rPr>
      <t>1</t>
    </r>
  </si>
  <si>
    <r>
      <rPr>
        <b/>
        <sz val="11"/>
        <color indexed="8"/>
        <rFont val="Times New Roman"/>
        <family val="1"/>
        <charset val="204"/>
      </rPr>
      <t>затрат</t>
    </r>
  </si>
  <si>
    <r>
      <rPr>
        <b/>
        <sz val="11"/>
        <color indexed="8"/>
        <rFont val="Times New Roman"/>
        <family val="1"/>
        <charset val="204"/>
      </rPr>
      <t>2</t>
    </r>
  </si>
  <si>
    <r>
      <rPr>
        <b/>
        <sz val="11"/>
        <color indexed="8"/>
        <rFont val="Times New Roman"/>
        <family val="1"/>
        <charset val="204"/>
      </rPr>
      <t>продукту</t>
    </r>
  </si>
  <si>
    <r>
      <rPr>
        <b/>
        <sz val="11"/>
        <color indexed="8"/>
        <rFont val="Times New Roman"/>
        <family val="1"/>
        <charset val="204"/>
      </rPr>
      <t>3</t>
    </r>
  </si>
  <si>
    <r>
      <rPr>
        <b/>
        <sz val="11"/>
        <color indexed="8"/>
        <rFont val="Times New Roman"/>
        <family val="1"/>
        <charset val="204"/>
      </rPr>
      <t>ефективності</t>
    </r>
  </si>
  <si>
    <r>
      <rPr>
        <sz val="11"/>
        <color indexed="8"/>
        <rFont val="Times New Roman"/>
        <family val="1"/>
        <charset val="204"/>
      </rPr>
      <t>Попередній рік</t>
    </r>
  </si>
  <si>
    <r>
      <rPr>
        <sz val="11"/>
        <color indexed="8"/>
        <rFont val="Times New Roman"/>
        <family val="1"/>
        <charset val="204"/>
      </rPr>
      <t>Звітний рік</t>
    </r>
  </si>
  <si>
    <r>
      <rPr>
        <sz val="11"/>
        <color indexed="8"/>
        <rFont val="Times New Roman"/>
        <family val="1"/>
        <charset val="204"/>
      </rPr>
      <t>Видатки (надані кредити)</t>
    </r>
  </si>
  <si>
    <r>
      <rPr>
        <sz val="11"/>
        <color indexed="8"/>
        <rFont val="Times New Roman"/>
        <family val="1"/>
        <charset val="204"/>
      </rPr>
      <t>Код</t>
    </r>
  </si>
  <si>
    <r>
      <rPr>
        <sz val="11"/>
        <color indexed="8"/>
        <rFont val="Times New Roman"/>
        <family val="1"/>
        <charset val="204"/>
      </rPr>
      <t>4</t>
    </r>
  </si>
  <si>
    <r>
      <rPr>
        <sz val="11"/>
        <color indexed="8"/>
        <rFont val="Times New Roman"/>
        <family val="1"/>
        <charset val="204"/>
      </rPr>
      <t>5</t>
    </r>
  </si>
  <si>
    <r>
      <rPr>
        <sz val="11"/>
        <color indexed="8"/>
        <rFont val="Times New Roman"/>
        <family val="1"/>
        <charset val="204"/>
      </rPr>
      <t>6=5-4</t>
    </r>
  </si>
  <si>
    <r>
      <rPr>
        <sz val="11"/>
        <color indexed="8"/>
        <rFont val="Times New Roman"/>
        <family val="1"/>
        <charset val="204"/>
      </rPr>
      <t>7</t>
    </r>
  </si>
  <si>
    <r>
      <rPr>
        <sz val="11"/>
        <color indexed="8"/>
        <rFont val="Times New Roman"/>
        <family val="1"/>
        <charset val="204"/>
      </rPr>
      <t>8=3-7</t>
    </r>
  </si>
  <si>
    <r>
      <rPr>
        <sz val="11"/>
        <color indexed="8"/>
        <rFont val="Times New Roman"/>
        <family val="1"/>
        <charset val="204"/>
      </rPr>
      <t>1.</t>
    </r>
  </si>
  <si>
    <r>
      <rPr>
        <sz val="11"/>
        <color indexed="8"/>
        <rFont val="Times New Roman"/>
        <family val="1"/>
        <charset val="204"/>
      </rPr>
      <t>Надходження, всього:</t>
    </r>
  </si>
  <si>
    <r>
      <rPr>
        <sz val="11"/>
        <color indexed="8"/>
        <rFont val="Times New Roman"/>
        <family val="1"/>
        <charset val="204"/>
      </rPr>
      <t>Бюджет розвитку за джерелами</t>
    </r>
  </si>
  <si>
    <r>
      <rPr>
        <sz val="11"/>
        <color indexed="8"/>
        <rFont val="Times New Roman"/>
        <family val="1"/>
        <charset val="204"/>
      </rPr>
      <t>Надходження із аг. фонду бюджету до спецфонду (бюджету розвитку)</t>
    </r>
  </si>
  <si>
    <r>
      <rPr>
        <sz val="11"/>
        <color indexed="8"/>
        <rFont val="Times New Roman"/>
        <family val="1"/>
        <charset val="204"/>
      </rPr>
      <t>Запозичення до бюджету</t>
    </r>
  </si>
  <si>
    <r>
      <rPr>
        <sz val="11"/>
        <color indexed="8"/>
        <rFont val="Times New Roman"/>
        <family val="1"/>
        <charset val="204"/>
      </rPr>
      <t>Інші джерела</t>
    </r>
  </si>
  <si>
    <r>
      <rPr>
        <sz val="11"/>
        <color indexed="8"/>
        <rFont val="Times New Roman"/>
        <family val="1"/>
        <charset val="204"/>
      </rPr>
      <t>Видатки бюджету розвитку всього:</t>
    </r>
  </si>
  <si>
    <r>
      <rPr>
        <sz val="11"/>
        <color indexed="8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</si>
  <si>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color indexed="8"/>
        <rFont val="Times New Roman"/>
        <family val="1"/>
        <charset val="204"/>
      </rPr>
      <t>Всього за інцест.проектами</t>
    </r>
  </si>
  <si>
    <r>
      <rPr>
        <sz val="11"/>
        <color indexed="8"/>
        <rFont val="Times New Roman"/>
        <family val="1"/>
        <charset val="204"/>
      </rPr>
      <t>Інвестиційний проект (програма )1</t>
    </r>
  </si>
  <si>
    <r>
      <rPr>
        <sz val="11"/>
        <color indexed="8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</si>
  <si>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color indexed="8"/>
        <rFont val="Times New Roman"/>
        <family val="1"/>
        <charset val="204"/>
      </rPr>
      <t>Напрям спрямування коштів(об’ єкт)2</t>
    </r>
  </si>
  <si>
    <r>
      <rPr>
        <sz val="11"/>
        <color indexed="8"/>
        <rFont val="Times New Roman"/>
        <family val="1"/>
        <charset val="204"/>
      </rPr>
      <t>Кап.видатки з утримання бюджетних установ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</si>
  <si>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color indexed="8"/>
        <rFont val="Times New Roman"/>
        <family val="1"/>
        <charset val="204"/>
      </rPr>
      <t>Фінансових порушень не виявлено.</t>
    </r>
  </si>
  <si>
    <r>
      <rPr>
        <b/>
        <sz val="11"/>
        <color indexed="8"/>
        <rFont val="Times New Roman"/>
        <family val="1"/>
        <charset val="204"/>
      </rPr>
      <t>Довгострокових наслідків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>Програма потребує постійної реалізації в наступних роках.</t>
    </r>
  </si>
  <si>
    <r>
      <rPr>
        <b/>
        <sz val="11"/>
        <color indexed="8"/>
        <rFont val="Times New Roman"/>
        <family val="1"/>
        <charset val="204"/>
      </rPr>
      <t>актуальності бюджетної програми</t>
    </r>
    <r>
      <rPr>
        <i/>
        <sz val="11"/>
        <color indexed="8"/>
        <rFont val="Times New Roman"/>
        <family val="1"/>
        <charset val="204"/>
      </rPr>
      <t xml:space="preserve"> - Програма розроблена для поширення та впровадження спортивного виховання серед населення міста. </t>
    </r>
  </si>
  <si>
    <t>Погашення кредиторської заборгованості минулих періодів</t>
  </si>
  <si>
    <t>Придбання обладнання і предметів довгострокового користування</t>
  </si>
  <si>
    <t>Обсяг кредиторської заборгованості за минулі періоди</t>
  </si>
  <si>
    <t>Видатки на закупівлю предметів,обладнання довгострокового використання</t>
  </si>
  <si>
    <t>Обсяг кредиторської заборгованості, погашеної у звітному періоді</t>
  </si>
  <si>
    <t>Кількість предметів, обладнання довгострокового використання</t>
  </si>
  <si>
    <t>Відсоток погашеної кредиторської заборгованості</t>
  </si>
  <si>
    <t>Відсоток виконання завдання з придбання предметів, обладнання довгострокового використання</t>
  </si>
  <si>
    <r>
      <t>5.7    «Стан фінансової дисципліни» :</t>
    </r>
    <r>
      <rPr>
        <i/>
        <sz val="11"/>
        <color indexed="8"/>
        <rFont val="Times New Roman"/>
        <family val="1"/>
        <charset val="204"/>
      </rPr>
      <t xml:space="preserve"> Станом на 01.01.20 р. кредиторська заборгованість відсутня</t>
    </r>
  </si>
  <si>
    <t>Оцінка ефективності бюджетної програми за 2020 рік</t>
  </si>
  <si>
    <r>
      <t xml:space="preserve">Пояснення щодо розбіжностей між фактичними та плановими результативними показниками: </t>
    </r>
    <r>
      <rPr>
        <sz val="11"/>
        <color indexed="8"/>
        <rFont val="Times New Roman"/>
        <family val="1"/>
        <charset val="204"/>
      </rPr>
      <t>В зв'язку з епідемічною ситуацією, що склалась в Україні, змагань відбулось меше, ніж планувалось</t>
    </r>
  </si>
  <si>
    <r>
      <t>Пояснення щодо розбіжностей між фактичними та плановими результативними показниками:</t>
    </r>
    <r>
      <rPr>
        <i/>
        <sz val="11"/>
        <color indexed="8"/>
        <rFont val="Times New Roman"/>
        <family val="1"/>
        <charset val="204"/>
      </rPr>
      <t xml:space="preserve"> В зв'язку з короновірусною інфекцією та введеними в Україні карантинними заходами було відмінено велику кількість заходів, що суттєво вплинуло на результативні показники 2020 року та динаміку кількості нтз та кількості спортсменів, які прийняли участь у заходах.
</t>
    </r>
  </si>
  <si>
    <r>
      <rPr>
        <b/>
        <sz val="11"/>
        <color indexed="8"/>
        <rFont val="Times New Roman"/>
        <family val="1"/>
        <charset val="204"/>
      </rPr>
      <t xml:space="preserve">ефективності бюджетної програми </t>
    </r>
    <r>
      <rPr>
        <sz val="11"/>
        <color indexed="8"/>
        <rFont val="Times New Roman"/>
        <family val="1"/>
        <charset val="204"/>
      </rPr>
      <t xml:space="preserve">- </t>
    </r>
    <r>
      <rPr>
        <i/>
        <sz val="11"/>
        <color indexed="8"/>
        <rFont val="Times New Roman"/>
        <family val="1"/>
        <charset val="204"/>
      </rPr>
      <t xml:space="preserve"> Основні завдання, покладені на програму, виконані в повному обсязі . Виділені бюджетні асигнування у 2020 році надали можливість забезпечити проведення 76 спортивного заходу різного рівня.</t>
    </r>
  </si>
  <si>
    <t>Середні витрати на закупівлю предметів довгострокового використання, грн.</t>
  </si>
  <si>
    <t>Обсяг кредиторської заборгованості за минулі періоди, тис. грн.</t>
  </si>
  <si>
    <t>Видатки на закупівлю предметів,обладнання довгострокового використання, тис. грн.</t>
  </si>
  <si>
    <t>Середні витрати на закупівлю предметів довгострокового використання, тис. грн.</t>
  </si>
  <si>
    <r>
      <t xml:space="preserve">Пояснення щодо причин відхилення касових видатків(наданих кредитів) від планового показника: </t>
    </r>
    <r>
      <rPr>
        <sz val="12"/>
        <rFont val="Times New Roman"/>
        <family val="1"/>
        <charset val="204"/>
      </rPr>
      <t xml:space="preserve">п. 1 - заходів було проведено більше, ніж планувалось, але з меншою кількстю учасників, отже витрати на проведення заходів зменшились. п. 2 - в результаті збільшення людино-днів, збільшилось фінансування. п. 4 - було проведено на 1 захід більше. сума витрат збільшилась п. 5 - в результаті того, що більша кількість спортсменів прийняла участь у всеукраїнських зборах, тренування проходили з більшою інтенсивністю,  збільшились витрати на проведення заходів. </t>
    </r>
  </si>
  <si>
    <t>п.1,3 за рахунок збільшення проведення регіональних змагань та нтз з підготовки до обласних змагань, збільшилась кількість людино-днів.</t>
  </si>
  <si>
    <t>п. 6 в зв'язку з короновірусною інфекцією, було відмінено ряд всеукраїнських змагань, отже кількість спортсменів, що беруть участь у змаганнях зменшилась</t>
  </si>
  <si>
    <t>п. 1 -в зв'язку з зменшенням фінансування заходів, середні витрати на 1 людино-день участі зменшились;</t>
  </si>
  <si>
    <t>п. 2 - в підготовці до регіональних змагань взяло участь більша кількість спортсменів, отже середні витрати на 1 людино-день збільшились</t>
  </si>
  <si>
    <t xml:space="preserve">п.3- було проведено на 1 нтз більше, ніж планувалось, отже середні витрати на 1 людино-день зменьшились </t>
  </si>
  <si>
    <t xml:space="preserve">п. 5 - в результаті того, що більша кількість спортсменів прийняла участь у всеукраїнських зборах, тренування проходили з більшою інтенсивністю,  збільшились витрати на проведення заходів. </t>
  </si>
  <si>
    <t xml:space="preserve">п. 6, 8 - фактичні середні витрати збільшились в порівнянні з плановими в результаті зменшення фактичної кількості учасників ніж планувалось, проходження тестування на COVID-19 спортсменів ; </t>
  </si>
  <si>
    <t xml:space="preserve">У порівнянні з 2019 роком зменьшено кошторисні  призначення на виконання завдань даної програми в зв’язку з запровадженням карантинних обмежень. </t>
  </si>
  <si>
    <t>У зв'язку з провадженням карантинних заходів нтз та змагання більшості напрамків були відмінені, в резулльтаті в порівнянні з минулим роком обсяги проведених видатків зменшились</t>
  </si>
  <si>
    <t>Відхилення показників поточного року до показників попереднього року пояснюється зменшенням кількості заходів та учасників, що прийняли участь через короновірусну інфекцію та введеними в Україні карантинними заходами, що вплинуло на зменшення фінансування та на динаміку результативних показників.</t>
  </si>
  <si>
    <r>
      <rPr>
        <b/>
        <sz val="11"/>
        <color indexed="8"/>
        <rFont val="Times New Roman"/>
        <family val="1"/>
        <charset val="204"/>
      </rPr>
      <t>корисності бюджетної програми</t>
    </r>
    <r>
      <rPr>
        <sz val="11"/>
        <color indexed="8"/>
        <rFont val="Times New Roman"/>
        <family val="1"/>
        <charset val="204"/>
      </rPr>
      <t xml:space="preserve"> - </t>
    </r>
    <r>
      <rPr>
        <i/>
        <sz val="11"/>
        <color indexed="8"/>
        <rFont val="Times New Roman"/>
        <family val="1"/>
        <charset val="204"/>
      </rPr>
      <t>Реалізація даної програми забезпечує фізичне, психологічне та соціальне благополуччя серед населення громади.</t>
    </r>
  </si>
  <si>
    <t>Людмила КОРНІЄНКО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</si>
</sst>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_-* #,##0.000\ _₽_-;\-* #,##0.000\ _₽_-;_-* &quot;-&quot;??\ _₽_-;_-@_-"/>
    <numFmt numFmtId="166" formatCode="#,##0.0_ ;\-#,##0.0\ "/>
    <numFmt numFmtId="167" formatCode="0.000"/>
  </numFmts>
  <fonts count="29"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4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22">
    <xf numFmtId="0" fontId="0" fillId="0" borderId="0" xfId="0"/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vertical="top" wrapText="1"/>
    </xf>
    <xf numFmtId="165" fontId="12" fillId="0" borderId="1" xfId="2" applyNumberFormat="1" applyFont="1" applyBorder="1" applyAlignment="1">
      <alignment horizontal="center" vertical="center" wrapText="1"/>
    </xf>
    <xf numFmtId="166" fontId="12" fillId="0" borderId="1" xfId="2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164" fontId="12" fillId="0" borderId="1" xfId="2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22" fillId="0" borderId="4" xfId="0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wrapText="1"/>
    </xf>
    <xf numFmtId="0" fontId="12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5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7" fontId="12" fillId="0" borderId="1" xfId="2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165" fontId="26" fillId="0" borderId="1" xfId="2" applyNumberFormat="1" applyFont="1" applyFill="1" applyBorder="1" applyAlignment="1">
      <alignment horizontal="center" vertical="center" wrapText="1"/>
    </xf>
    <xf numFmtId="166" fontId="26" fillId="0" borderId="1" xfId="2" applyNumberFormat="1" applyFont="1" applyFill="1" applyBorder="1" applyAlignment="1">
      <alignment horizontal="center" vertical="center" wrapText="1"/>
    </xf>
    <xf numFmtId="164" fontId="26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164" fontId="12" fillId="0" borderId="1" xfId="2" applyNumberFormat="1" applyFont="1" applyFill="1" applyBorder="1" applyAlignment="1">
      <alignment horizontal="center" vertical="center" wrapText="1"/>
    </xf>
    <xf numFmtId="0" fontId="28" fillId="0" borderId="1" xfId="3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wrapText="1"/>
    </xf>
    <xf numFmtId="0" fontId="20" fillId="0" borderId="7" xfId="0" applyFont="1" applyBorder="1" applyAlignment="1">
      <alignment horizontal="left" wrapText="1"/>
    </xf>
    <xf numFmtId="0" fontId="20" fillId="0" borderId="8" xfId="0" applyFont="1" applyBorder="1" applyAlignment="1">
      <alignment horizontal="left" wrapText="1"/>
    </xf>
    <xf numFmtId="0" fontId="10" fillId="0" borderId="9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65" fontId="12" fillId="0" borderId="3" xfId="2" applyNumberFormat="1" applyFont="1" applyBorder="1" applyAlignment="1">
      <alignment horizontal="center" vertical="center" wrapText="1"/>
    </xf>
    <xf numFmtId="165" fontId="12" fillId="0" borderId="10" xfId="2" applyNumberFormat="1" applyFont="1" applyBorder="1" applyAlignment="1">
      <alignment horizontal="center" vertical="center" wrapText="1"/>
    </xf>
    <xf numFmtId="165" fontId="12" fillId="0" borderId="4" xfId="2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20" fillId="0" borderId="7" xfId="0" applyFont="1" applyBorder="1" applyAlignment="1">
      <alignment horizontal="left" vertical="center" wrapText="1"/>
    </xf>
    <xf numFmtId="0" fontId="2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166" fontId="7" fillId="2" borderId="1" xfId="2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horizontal="left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</cellXfs>
  <cellStyles count="6">
    <cellStyle name="Звичайний 2" xfId="1"/>
    <cellStyle name="Обычный" xfId="0" builtinId="0"/>
    <cellStyle name="Обычный 2" xfId="3"/>
    <cellStyle name="Обычный 2 2" xfId="4"/>
    <cellStyle name="Обычный 3" xfId="5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9"/>
  <sheetViews>
    <sheetView tabSelected="1" view="pageBreakPreview" topLeftCell="A196" zoomScale="85" zoomScaleNormal="85" zoomScaleSheetLayoutView="85" workbookViewId="0">
      <selection activeCell="G157" sqref="G157"/>
    </sheetView>
  </sheetViews>
  <sheetFormatPr defaultRowHeight="13"/>
  <cols>
    <col min="1" max="1" width="5.54296875" style="2" customWidth="1"/>
    <col min="2" max="2" width="34" style="2"/>
    <col min="3" max="3" width="10.81640625" style="2" customWidth="1"/>
    <col min="4" max="4" width="9.453125" style="2" customWidth="1"/>
    <col min="5" max="5" width="11.1796875" style="2" customWidth="1"/>
    <col min="6" max="6" width="12.81640625" style="2" customWidth="1"/>
    <col min="7" max="7" width="9.1796875" style="2" customWidth="1"/>
    <col min="8" max="8" width="12.1796875" style="2" customWidth="1"/>
    <col min="9" max="10" width="9.453125" style="2" customWidth="1"/>
    <col min="11" max="11" width="9.1796875" style="2" customWidth="1"/>
    <col min="12" max="12" width="3.08984375" style="2" customWidth="1"/>
    <col min="13" max="16384" width="8.7265625" style="2"/>
  </cols>
  <sheetData>
    <row r="1" spans="1:11">
      <c r="H1" s="71" t="s">
        <v>12</v>
      </c>
      <c r="I1" s="71"/>
      <c r="J1" s="71"/>
      <c r="K1" s="71"/>
    </row>
    <row r="2" spans="1:11" ht="29.5" customHeight="1">
      <c r="H2" s="71" t="s">
        <v>13</v>
      </c>
      <c r="I2" s="71"/>
      <c r="J2" s="71"/>
      <c r="K2" s="71"/>
    </row>
    <row r="3" spans="1:11" ht="17.5">
      <c r="A3" s="72" t="s">
        <v>189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35" customHeight="1">
      <c r="A4" s="12" t="s">
        <v>14</v>
      </c>
      <c r="B4" s="12">
        <v>1100000</v>
      </c>
      <c r="C4" s="12"/>
      <c r="D4" s="73" t="s">
        <v>70</v>
      </c>
      <c r="E4" s="73"/>
      <c r="F4" s="73"/>
      <c r="G4" s="73"/>
      <c r="H4" s="73"/>
      <c r="I4" s="73"/>
      <c r="J4" s="73"/>
      <c r="K4" s="73"/>
    </row>
    <row r="5" spans="1:11" ht="18" customHeight="1">
      <c r="A5" s="13"/>
      <c r="B5" s="13" t="s">
        <v>15</v>
      </c>
      <c r="C5" s="13"/>
      <c r="D5" s="76" t="s">
        <v>16</v>
      </c>
      <c r="E5" s="76"/>
      <c r="F5" s="76"/>
      <c r="G5" s="76"/>
      <c r="H5" s="76"/>
      <c r="I5" s="76"/>
      <c r="J5" s="76"/>
      <c r="K5" s="76"/>
    </row>
    <row r="6" spans="1:11" ht="35" customHeight="1">
      <c r="A6" s="12" t="s">
        <v>17</v>
      </c>
      <c r="B6" s="12">
        <v>1110000</v>
      </c>
      <c r="C6" s="12"/>
      <c r="D6" s="73" t="s">
        <v>70</v>
      </c>
      <c r="E6" s="73"/>
      <c r="F6" s="73"/>
      <c r="G6" s="73"/>
      <c r="H6" s="73"/>
      <c r="I6" s="73"/>
      <c r="J6" s="73"/>
      <c r="K6" s="73"/>
    </row>
    <row r="7" spans="1:11" ht="18" customHeight="1">
      <c r="A7" s="11"/>
      <c r="B7" s="13" t="s">
        <v>15</v>
      </c>
      <c r="C7" s="11"/>
      <c r="D7" s="76" t="s">
        <v>18</v>
      </c>
      <c r="E7" s="76"/>
      <c r="F7" s="76"/>
      <c r="G7" s="76"/>
      <c r="H7" s="76"/>
      <c r="I7" s="76"/>
      <c r="J7" s="76"/>
      <c r="K7" s="76"/>
    </row>
    <row r="8" spans="1:11" s="7" customFormat="1" ht="58.25" customHeight="1">
      <c r="A8" s="12" t="s">
        <v>19</v>
      </c>
      <c r="B8" s="12">
        <v>1115011</v>
      </c>
      <c r="C8" s="43"/>
      <c r="D8" s="72" t="s">
        <v>72</v>
      </c>
      <c r="E8" s="72"/>
      <c r="F8" s="72"/>
      <c r="G8" s="72"/>
      <c r="H8" s="72"/>
      <c r="I8" s="72"/>
      <c r="J8" s="72"/>
      <c r="K8" s="72"/>
    </row>
    <row r="9" spans="1:11" s="1" customFormat="1" ht="18">
      <c r="A9" s="12"/>
      <c r="B9" s="13" t="s">
        <v>15</v>
      </c>
      <c r="C9" s="14" t="s">
        <v>20</v>
      </c>
      <c r="D9" s="13"/>
      <c r="E9" s="13"/>
      <c r="F9" s="13"/>
      <c r="G9" s="13"/>
      <c r="H9" s="13"/>
      <c r="I9" s="13"/>
      <c r="J9" s="13"/>
      <c r="K9" s="13"/>
    </row>
    <row r="10" spans="1:11" s="1" customFormat="1" ht="42.75" customHeight="1">
      <c r="A10" s="12" t="s">
        <v>21</v>
      </c>
      <c r="B10" s="12" t="s">
        <v>22</v>
      </c>
      <c r="C10" s="79" t="s">
        <v>73</v>
      </c>
      <c r="D10" s="79"/>
      <c r="E10" s="79"/>
      <c r="F10" s="79"/>
      <c r="G10" s="79"/>
      <c r="H10" s="79"/>
      <c r="I10" s="79"/>
      <c r="J10" s="79"/>
      <c r="K10" s="79"/>
    </row>
    <row r="11" spans="1:11" s="1" customFormat="1" ht="17" customHeight="1">
      <c r="A11" s="12" t="s">
        <v>23</v>
      </c>
      <c r="B11" s="75" t="s">
        <v>24</v>
      </c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18" customHeight="1">
      <c r="A12" s="80" t="s">
        <v>65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</row>
    <row r="13" spans="1:11" ht="17" customHeight="1">
      <c r="A13" s="77" t="s">
        <v>122</v>
      </c>
      <c r="B13" s="77" t="s">
        <v>123</v>
      </c>
      <c r="C13" s="74" t="s">
        <v>124</v>
      </c>
      <c r="D13" s="74"/>
      <c r="E13" s="74"/>
      <c r="F13" s="74" t="s">
        <v>125</v>
      </c>
      <c r="G13" s="74"/>
      <c r="H13" s="74"/>
      <c r="I13" s="74" t="s">
        <v>126</v>
      </c>
      <c r="J13" s="74"/>
      <c r="K13" s="74"/>
    </row>
    <row r="14" spans="1:11" ht="21">
      <c r="A14" s="77"/>
      <c r="B14" s="77"/>
      <c r="C14" s="15" t="s">
        <v>25</v>
      </c>
      <c r="D14" s="15" t="s">
        <v>26</v>
      </c>
      <c r="E14" s="15" t="s">
        <v>27</v>
      </c>
      <c r="F14" s="15" t="s">
        <v>25</v>
      </c>
      <c r="G14" s="15" t="s">
        <v>28</v>
      </c>
      <c r="H14" s="15" t="s">
        <v>27</v>
      </c>
      <c r="I14" s="15" t="s">
        <v>29</v>
      </c>
      <c r="J14" s="15" t="s">
        <v>30</v>
      </c>
      <c r="K14" s="15" t="s">
        <v>27</v>
      </c>
    </row>
    <row r="15" spans="1:11" s="4" customFormat="1" ht="10.5">
      <c r="A15" s="15"/>
      <c r="B15" s="15"/>
      <c r="C15" s="15" t="s">
        <v>31</v>
      </c>
      <c r="D15" s="15" t="s">
        <v>32</v>
      </c>
      <c r="E15" s="15" t="s">
        <v>33</v>
      </c>
      <c r="F15" s="15" t="s">
        <v>34</v>
      </c>
      <c r="G15" s="15" t="s">
        <v>35</v>
      </c>
      <c r="H15" s="15" t="s">
        <v>36</v>
      </c>
      <c r="I15" s="15" t="s">
        <v>37</v>
      </c>
      <c r="J15" s="15" t="s">
        <v>38</v>
      </c>
      <c r="K15" s="15" t="s">
        <v>39</v>
      </c>
    </row>
    <row r="16" spans="1:11" s="3" customFormat="1" ht="14">
      <c r="A16" s="16" t="s">
        <v>127</v>
      </c>
      <c r="B16" s="17" t="s">
        <v>59</v>
      </c>
      <c r="C16" s="16">
        <v>717.3</v>
      </c>
      <c r="D16" s="16">
        <v>48</v>
      </c>
      <c r="E16" s="16">
        <f>C16+D16</f>
        <v>765.3</v>
      </c>
      <c r="F16" s="16">
        <v>715.36</v>
      </c>
      <c r="G16" s="16">
        <v>48</v>
      </c>
      <c r="H16" s="16">
        <f>F16+G16</f>
        <v>763.36</v>
      </c>
      <c r="I16" s="16">
        <f>F16-C16</f>
        <v>-1.9399999999999409</v>
      </c>
      <c r="J16" s="16"/>
      <c r="K16" s="16">
        <f>I16+J16</f>
        <v>-1.9399999999999409</v>
      </c>
    </row>
    <row r="17" spans="1:11" ht="89" customHeight="1">
      <c r="A17" s="116" t="s">
        <v>197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</row>
    <row r="18" spans="1:11" ht="15.5">
      <c r="A18" s="18"/>
      <c r="B18" s="35" t="s">
        <v>128</v>
      </c>
      <c r="C18" s="16"/>
      <c r="D18" s="16"/>
      <c r="E18" s="16"/>
      <c r="F18" s="16"/>
      <c r="G18" s="16"/>
      <c r="H18" s="16"/>
      <c r="I18" s="16"/>
      <c r="J18" s="16"/>
      <c r="K18" s="16"/>
    </row>
    <row r="19" spans="1:11" ht="23">
      <c r="A19" s="44">
        <v>1</v>
      </c>
      <c r="B19" s="39" t="s">
        <v>74</v>
      </c>
      <c r="C19" s="31">
        <v>78.5</v>
      </c>
      <c r="D19" s="16"/>
      <c r="E19" s="16">
        <f t="shared" ref="E19:E28" si="0">C19+D19</f>
        <v>78.5</v>
      </c>
      <c r="F19" s="16">
        <v>62.22</v>
      </c>
      <c r="G19" s="16"/>
      <c r="H19" s="16">
        <f t="shared" ref="H19:H28" si="1">F19+G19</f>
        <v>62.22</v>
      </c>
      <c r="I19" s="16">
        <f t="shared" ref="I19:I28" si="2">F19-C19</f>
        <v>-16.28</v>
      </c>
      <c r="J19" s="16"/>
      <c r="K19" s="16">
        <f t="shared" ref="K19:K28" si="3">I19+J19</f>
        <v>-16.28</v>
      </c>
    </row>
    <row r="20" spans="1:11" ht="34.5">
      <c r="A20" s="44">
        <v>2</v>
      </c>
      <c r="B20" s="39" t="s">
        <v>75</v>
      </c>
      <c r="C20" s="31">
        <v>21.12</v>
      </c>
      <c r="D20" s="16"/>
      <c r="E20" s="16">
        <f t="shared" si="0"/>
        <v>21.12</v>
      </c>
      <c r="F20" s="16">
        <v>22.87</v>
      </c>
      <c r="G20" s="16"/>
      <c r="H20" s="16">
        <f t="shared" si="1"/>
        <v>22.87</v>
      </c>
      <c r="I20" s="16">
        <f t="shared" si="2"/>
        <v>1.75</v>
      </c>
      <c r="J20" s="16"/>
      <c r="K20" s="16">
        <f t="shared" si="3"/>
        <v>1.75</v>
      </c>
    </row>
    <row r="21" spans="1:11" ht="34.5">
      <c r="A21" s="44">
        <v>3</v>
      </c>
      <c r="B21" s="39" t="s">
        <v>76</v>
      </c>
      <c r="C21" s="31">
        <v>421.33</v>
      </c>
      <c r="D21" s="16"/>
      <c r="E21" s="16">
        <f t="shared" si="0"/>
        <v>421.33</v>
      </c>
      <c r="F21" s="16">
        <v>420.13</v>
      </c>
      <c r="G21" s="16"/>
      <c r="H21" s="16">
        <f t="shared" si="1"/>
        <v>420.13</v>
      </c>
      <c r="I21" s="16">
        <f t="shared" si="2"/>
        <v>-1.1999999999999886</v>
      </c>
      <c r="J21" s="16"/>
      <c r="K21" s="16">
        <f t="shared" si="3"/>
        <v>-1.1999999999999886</v>
      </c>
    </row>
    <row r="22" spans="1:11" ht="34.5">
      <c r="A22" s="44">
        <v>4</v>
      </c>
      <c r="B22" s="39" t="s">
        <v>77</v>
      </c>
      <c r="C22" s="31">
        <v>12.16</v>
      </c>
      <c r="D22" s="16"/>
      <c r="E22" s="16">
        <f t="shared" si="0"/>
        <v>12.16</v>
      </c>
      <c r="F22" s="16">
        <v>13.18</v>
      </c>
      <c r="G22" s="16"/>
      <c r="H22" s="16">
        <f t="shared" si="1"/>
        <v>13.18</v>
      </c>
      <c r="I22" s="16">
        <f t="shared" si="2"/>
        <v>1.0199999999999996</v>
      </c>
      <c r="J22" s="16"/>
      <c r="K22" s="16">
        <f t="shared" si="3"/>
        <v>1.0199999999999996</v>
      </c>
    </row>
    <row r="23" spans="1:11" ht="34.5">
      <c r="A23" s="44">
        <v>5</v>
      </c>
      <c r="B23" s="39" t="s">
        <v>78</v>
      </c>
      <c r="C23" s="31">
        <v>58.76</v>
      </c>
      <c r="D23" s="16"/>
      <c r="E23" s="16">
        <f t="shared" si="0"/>
        <v>58.76</v>
      </c>
      <c r="F23" s="16">
        <v>75.72</v>
      </c>
      <c r="G23" s="16"/>
      <c r="H23" s="16">
        <f t="shared" si="1"/>
        <v>75.72</v>
      </c>
      <c r="I23" s="16">
        <f t="shared" si="2"/>
        <v>16.96</v>
      </c>
      <c r="J23" s="16"/>
      <c r="K23" s="16">
        <f t="shared" si="3"/>
        <v>16.96</v>
      </c>
    </row>
    <row r="24" spans="1:11" ht="34.5">
      <c r="A24" s="44">
        <v>6</v>
      </c>
      <c r="B24" s="39" t="s">
        <v>79</v>
      </c>
      <c r="C24" s="31">
        <v>42</v>
      </c>
      <c r="D24" s="16"/>
      <c r="E24" s="16">
        <f t="shared" si="0"/>
        <v>42</v>
      </c>
      <c r="F24" s="16">
        <v>37.81</v>
      </c>
      <c r="G24" s="16"/>
      <c r="H24" s="16">
        <f t="shared" si="1"/>
        <v>37.81</v>
      </c>
      <c r="I24" s="16">
        <f t="shared" si="2"/>
        <v>-4.1899999999999977</v>
      </c>
      <c r="J24" s="16"/>
      <c r="K24" s="16">
        <f t="shared" si="3"/>
        <v>-4.1899999999999977</v>
      </c>
    </row>
    <row r="25" spans="1:11" ht="34.5">
      <c r="A25" s="44">
        <v>7</v>
      </c>
      <c r="B25" s="39" t="s">
        <v>80</v>
      </c>
      <c r="C25" s="31">
        <v>36.887999999999998</v>
      </c>
      <c r="D25" s="16"/>
      <c r="E25" s="16">
        <f t="shared" si="0"/>
        <v>36.887999999999998</v>
      </c>
      <c r="F25" s="16">
        <v>36.887999999999998</v>
      </c>
      <c r="G25" s="16"/>
      <c r="H25" s="16">
        <f t="shared" si="1"/>
        <v>36.887999999999998</v>
      </c>
      <c r="I25" s="16">
        <f t="shared" si="2"/>
        <v>0</v>
      </c>
      <c r="J25" s="16"/>
      <c r="K25" s="16">
        <f t="shared" si="3"/>
        <v>0</v>
      </c>
    </row>
    <row r="26" spans="1:11" ht="38.5" customHeight="1">
      <c r="A26" s="44">
        <v>8</v>
      </c>
      <c r="B26" s="39" t="s">
        <v>81</v>
      </c>
      <c r="C26" s="31">
        <v>46.542000000000002</v>
      </c>
      <c r="D26" s="16"/>
      <c r="E26" s="16">
        <f t="shared" si="0"/>
        <v>46.542000000000002</v>
      </c>
      <c r="F26" s="16">
        <v>46.542000000000002</v>
      </c>
      <c r="G26" s="16"/>
      <c r="H26" s="16">
        <f t="shared" si="1"/>
        <v>46.542000000000002</v>
      </c>
      <c r="I26" s="16">
        <f t="shared" si="2"/>
        <v>0</v>
      </c>
      <c r="J26" s="16"/>
      <c r="K26" s="16">
        <f t="shared" si="3"/>
        <v>0</v>
      </c>
    </row>
    <row r="27" spans="1:11" ht="25.5" hidden="1" customHeight="1">
      <c r="A27" s="16">
        <v>9</v>
      </c>
      <c r="B27" s="39" t="s">
        <v>180</v>
      </c>
      <c r="C27" s="16">
        <v>0</v>
      </c>
      <c r="D27" s="16"/>
      <c r="E27" s="58">
        <f t="shared" si="0"/>
        <v>0</v>
      </c>
      <c r="F27" s="16">
        <v>0</v>
      </c>
      <c r="G27" s="16"/>
      <c r="H27" s="58">
        <f t="shared" si="1"/>
        <v>0</v>
      </c>
      <c r="I27" s="58">
        <f t="shared" si="2"/>
        <v>0</v>
      </c>
      <c r="J27" s="16"/>
      <c r="K27" s="58">
        <f t="shared" si="3"/>
        <v>0</v>
      </c>
    </row>
    <row r="28" spans="1:11" ht="27.75" customHeight="1">
      <c r="A28" s="16">
        <v>10</v>
      </c>
      <c r="B28" s="39" t="s">
        <v>181</v>
      </c>
      <c r="C28" s="16"/>
      <c r="D28" s="16">
        <v>48</v>
      </c>
      <c r="E28" s="58">
        <f t="shared" si="0"/>
        <v>48</v>
      </c>
      <c r="F28" s="16"/>
      <c r="G28" s="16">
        <v>48</v>
      </c>
      <c r="H28" s="58">
        <f t="shared" si="1"/>
        <v>48</v>
      </c>
      <c r="I28" s="58">
        <f t="shared" si="2"/>
        <v>0</v>
      </c>
      <c r="J28" s="16"/>
      <c r="K28" s="58">
        <f t="shared" si="3"/>
        <v>0</v>
      </c>
    </row>
    <row r="29" spans="1:1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</row>
    <row r="30" spans="1:11" ht="21.65" customHeight="1">
      <c r="A30" s="80" t="s">
        <v>69</v>
      </c>
      <c r="B30" s="81"/>
      <c r="C30" s="81"/>
      <c r="D30" s="81"/>
      <c r="E30" s="81"/>
      <c r="F30" s="81"/>
      <c r="G30" s="81"/>
      <c r="H30" s="81"/>
      <c r="I30" s="81"/>
      <c r="J30" s="81"/>
      <c r="K30" s="81"/>
    </row>
    <row r="32" spans="1:11" ht="34.5">
      <c r="A32" s="8" t="s">
        <v>1</v>
      </c>
      <c r="B32" s="8" t="s">
        <v>2</v>
      </c>
      <c r="C32" s="5" t="s">
        <v>40</v>
      </c>
      <c r="D32" s="5" t="s">
        <v>41</v>
      </c>
      <c r="E32" s="5" t="s">
        <v>42</v>
      </c>
    </row>
    <row r="33" spans="1:5" ht="14">
      <c r="A33" s="8" t="s">
        <v>0</v>
      </c>
      <c r="B33" s="8" t="s">
        <v>3</v>
      </c>
      <c r="C33" s="8" t="s">
        <v>4</v>
      </c>
      <c r="D33" s="9">
        <f>D35+D36</f>
        <v>0</v>
      </c>
      <c r="E33" s="8" t="s">
        <v>4</v>
      </c>
    </row>
    <row r="34" spans="1:5" ht="14">
      <c r="A34" s="8"/>
      <c r="B34" s="8" t="s">
        <v>5</v>
      </c>
      <c r="C34" s="8"/>
      <c r="D34" s="9"/>
      <c r="E34" s="8"/>
    </row>
    <row r="35" spans="1:5" ht="14">
      <c r="A35" s="8" t="s">
        <v>6</v>
      </c>
      <c r="B35" s="8" t="s">
        <v>7</v>
      </c>
      <c r="C35" s="8" t="s">
        <v>4</v>
      </c>
      <c r="D35" s="9"/>
      <c r="E35" s="8" t="s">
        <v>4</v>
      </c>
    </row>
    <row r="36" spans="1:5" ht="14">
      <c r="A36" s="8" t="s">
        <v>8</v>
      </c>
      <c r="B36" s="8" t="s">
        <v>9</v>
      </c>
      <c r="C36" s="8" t="s">
        <v>4</v>
      </c>
      <c r="D36" s="9"/>
      <c r="E36" s="8" t="s">
        <v>4</v>
      </c>
    </row>
    <row r="37" spans="1:5" ht="35.5" customHeight="1">
      <c r="A37" s="82" t="s">
        <v>82</v>
      </c>
      <c r="B37" s="77"/>
      <c r="C37" s="77"/>
      <c r="D37" s="77"/>
      <c r="E37" s="77"/>
    </row>
    <row r="38" spans="1:5" ht="14">
      <c r="A38" s="18" t="s">
        <v>134</v>
      </c>
      <c r="B38" s="18" t="s">
        <v>135</v>
      </c>
      <c r="C38" s="16">
        <v>48</v>
      </c>
      <c r="D38" s="16">
        <v>48</v>
      </c>
      <c r="E38" s="16">
        <f>SUM(E40:E43)</f>
        <v>0</v>
      </c>
    </row>
    <row r="39" spans="1:5" ht="14">
      <c r="A39" s="18"/>
      <c r="B39" s="18" t="s">
        <v>132</v>
      </c>
      <c r="C39" s="16"/>
      <c r="D39" s="16"/>
      <c r="E39" s="16"/>
    </row>
    <row r="40" spans="1:5" ht="14">
      <c r="A40" s="18" t="s">
        <v>136</v>
      </c>
      <c r="B40" s="18" t="s">
        <v>133</v>
      </c>
      <c r="C40" s="16"/>
      <c r="D40" s="16"/>
      <c r="E40" s="16">
        <f>D40-C40</f>
        <v>0</v>
      </c>
    </row>
    <row r="41" spans="1:5" ht="14">
      <c r="A41" s="18" t="s">
        <v>137</v>
      </c>
      <c r="B41" s="18" t="s">
        <v>138</v>
      </c>
      <c r="C41" s="16"/>
      <c r="D41" s="16"/>
      <c r="E41" s="16">
        <f>D41-C41</f>
        <v>0</v>
      </c>
    </row>
    <row r="42" spans="1:5" ht="14">
      <c r="A42" s="18" t="s">
        <v>139</v>
      </c>
      <c r="B42" s="18" t="s">
        <v>140</v>
      </c>
      <c r="C42" s="16"/>
      <c r="D42" s="16"/>
      <c r="E42" s="16">
        <f>D42-C42</f>
        <v>0</v>
      </c>
    </row>
    <row r="43" spans="1:5" ht="14">
      <c r="A43" s="18" t="s">
        <v>141</v>
      </c>
      <c r="B43" s="18" t="s">
        <v>142</v>
      </c>
      <c r="C43" s="16">
        <v>48</v>
      </c>
      <c r="D43" s="16">
        <v>48</v>
      </c>
      <c r="E43" s="16">
        <f>D43-C43</f>
        <v>0</v>
      </c>
    </row>
    <row r="44" spans="1:5" ht="23" customHeight="1">
      <c r="A44" s="82" t="s">
        <v>111</v>
      </c>
      <c r="B44" s="77"/>
      <c r="C44" s="77"/>
      <c r="D44" s="77"/>
      <c r="E44" s="77"/>
    </row>
    <row r="45" spans="1:5" ht="14">
      <c r="A45" s="18" t="s">
        <v>143</v>
      </c>
      <c r="B45" s="18" t="s">
        <v>144</v>
      </c>
      <c r="C45" s="18" t="s">
        <v>131</v>
      </c>
      <c r="D45" s="18">
        <f>D47+D48</f>
        <v>0</v>
      </c>
      <c r="E45" s="18" t="s">
        <v>131</v>
      </c>
    </row>
    <row r="46" spans="1:5" ht="14">
      <c r="A46" s="18"/>
      <c r="B46" s="18" t="s">
        <v>132</v>
      </c>
      <c r="C46" s="18"/>
      <c r="D46" s="18"/>
      <c r="E46" s="18"/>
    </row>
    <row r="47" spans="1:5" ht="14">
      <c r="A47" s="18" t="s">
        <v>145</v>
      </c>
      <c r="B47" s="18" t="s">
        <v>133</v>
      </c>
      <c r="C47" s="18" t="s">
        <v>131</v>
      </c>
      <c r="D47" s="18"/>
      <c r="E47" s="18" t="s">
        <v>131</v>
      </c>
    </row>
    <row r="48" spans="1:5" ht="14">
      <c r="A48" s="8" t="s">
        <v>11</v>
      </c>
      <c r="B48" s="8" t="s">
        <v>10</v>
      </c>
      <c r="C48" s="8" t="s">
        <v>4</v>
      </c>
      <c r="D48" s="9"/>
      <c r="E48" s="8" t="s">
        <v>4</v>
      </c>
    </row>
    <row r="50" spans="1:12" ht="16.25" customHeight="1">
      <c r="A50" s="83" t="s">
        <v>43</v>
      </c>
      <c r="B50" s="84"/>
      <c r="C50" s="84"/>
      <c r="D50" s="84"/>
      <c r="E50" s="84"/>
      <c r="F50" s="84"/>
      <c r="G50" s="84"/>
      <c r="H50" s="84"/>
      <c r="I50" s="84"/>
      <c r="J50" s="84"/>
      <c r="K50" s="84"/>
    </row>
    <row r="52" spans="1:12" ht="32.25" customHeight="1">
      <c r="A52" s="77" t="s">
        <v>129</v>
      </c>
      <c r="B52" s="77" t="s">
        <v>130</v>
      </c>
      <c r="C52" s="77" t="s">
        <v>146</v>
      </c>
      <c r="D52" s="77"/>
      <c r="E52" s="77"/>
      <c r="F52" s="77" t="s">
        <v>147</v>
      </c>
      <c r="G52" s="77"/>
      <c r="H52" s="77"/>
      <c r="I52" s="77" t="s">
        <v>148</v>
      </c>
      <c r="J52" s="77"/>
      <c r="K52" s="77"/>
    </row>
    <row r="53" spans="1:12" ht="23" customHeight="1">
      <c r="A53" s="77"/>
      <c r="B53" s="77"/>
      <c r="C53" s="15" t="s">
        <v>56</v>
      </c>
      <c r="D53" s="15" t="s">
        <v>55</v>
      </c>
      <c r="E53" s="15" t="s">
        <v>27</v>
      </c>
      <c r="F53" s="15" t="s">
        <v>57</v>
      </c>
      <c r="G53" s="15" t="s">
        <v>55</v>
      </c>
      <c r="H53" s="15" t="s">
        <v>27</v>
      </c>
      <c r="I53" s="15" t="s">
        <v>57</v>
      </c>
      <c r="J53" s="15" t="s">
        <v>58</v>
      </c>
      <c r="K53" s="15" t="s">
        <v>27</v>
      </c>
    </row>
    <row r="54" spans="1:12" s="6" customFormat="1" ht="14">
      <c r="A54" s="22" t="s">
        <v>149</v>
      </c>
      <c r="B54" s="28" t="s">
        <v>150</v>
      </c>
      <c r="C54" s="78"/>
      <c r="D54" s="78"/>
      <c r="E54" s="78"/>
      <c r="F54" s="78"/>
      <c r="G54" s="78"/>
      <c r="H54" s="78"/>
      <c r="I54" s="78"/>
      <c r="J54" s="78"/>
      <c r="K54" s="78"/>
    </row>
    <row r="55" spans="1:12" s="6" customFormat="1" ht="26">
      <c r="A55" s="29"/>
      <c r="B55" s="30" t="s">
        <v>83</v>
      </c>
      <c r="C55" s="31">
        <v>7</v>
      </c>
      <c r="D55" s="16"/>
      <c r="E55" s="16">
        <f>C55+D55</f>
        <v>7</v>
      </c>
      <c r="F55" s="16">
        <v>9</v>
      </c>
      <c r="G55" s="16"/>
      <c r="H55" s="16">
        <f>F55+G55</f>
        <v>9</v>
      </c>
      <c r="I55" s="16">
        <f>F55-C55</f>
        <v>2</v>
      </c>
      <c r="J55" s="16"/>
      <c r="K55" s="16">
        <f>I55+J55</f>
        <v>2</v>
      </c>
    </row>
    <row r="56" spans="1:12" s="6" customFormat="1" ht="42" customHeight="1">
      <c r="A56" s="22"/>
      <c r="B56" s="32" t="s">
        <v>84</v>
      </c>
      <c r="C56" s="16">
        <v>4</v>
      </c>
      <c r="D56" s="16"/>
      <c r="E56" s="16">
        <f t="shared" ref="E56:E76" si="4">C56+D56</f>
        <v>4</v>
      </c>
      <c r="F56" s="16">
        <v>4</v>
      </c>
      <c r="G56" s="16"/>
      <c r="H56" s="16">
        <f t="shared" ref="H56:H76" si="5">F56+G56</f>
        <v>4</v>
      </c>
      <c r="I56" s="16">
        <f t="shared" ref="I56:I75" si="6">F56-C56</f>
        <v>0</v>
      </c>
      <c r="J56" s="16"/>
      <c r="K56" s="16">
        <f t="shared" ref="K56:K75" si="7">I56+J56</f>
        <v>0</v>
      </c>
    </row>
    <row r="57" spans="1:12" s="6" customFormat="1" ht="39">
      <c r="A57" s="22"/>
      <c r="B57" s="10" t="s">
        <v>85</v>
      </c>
      <c r="C57" s="16">
        <v>23</v>
      </c>
      <c r="D57" s="16"/>
      <c r="E57" s="16">
        <f t="shared" si="4"/>
        <v>23</v>
      </c>
      <c r="F57" s="16">
        <v>24</v>
      </c>
      <c r="G57" s="16"/>
      <c r="H57" s="16">
        <f t="shared" si="5"/>
        <v>24</v>
      </c>
      <c r="I57" s="16">
        <f t="shared" si="6"/>
        <v>1</v>
      </c>
      <c r="J57" s="16"/>
      <c r="K57" s="16">
        <f t="shared" si="7"/>
        <v>1</v>
      </c>
    </row>
    <row r="58" spans="1:12" s="6" customFormat="1" ht="39">
      <c r="A58" s="22"/>
      <c r="B58" s="10" t="s">
        <v>86</v>
      </c>
      <c r="C58" s="16">
        <v>11</v>
      </c>
      <c r="D58" s="16"/>
      <c r="E58" s="16">
        <f t="shared" si="4"/>
        <v>11</v>
      </c>
      <c r="F58" s="16">
        <v>12</v>
      </c>
      <c r="G58" s="16"/>
      <c r="H58" s="16">
        <f t="shared" si="5"/>
        <v>12</v>
      </c>
      <c r="I58" s="16">
        <f t="shared" si="6"/>
        <v>1</v>
      </c>
      <c r="J58" s="16"/>
      <c r="K58" s="16">
        <f t="shared" si="7"/>
        <v>1</v>
      </c>
    </row>
    <row r="59" spans="1:12" s="6" customFormat="1" ht="40.25" customHeight="1">
      <c r="A59" s="22"/>
      <c r="B59" s="10" t="s">
        <v>87</v>
      </c>
      <c r="C59" s="16">
        <v>15</v>
      </c>
      <c r="D59" s="16"/>
      <c r="E59" s="16">
        <f t="shared" si="4"/>
        <v>15</v>
      </c>
      <c r="F59" s="16">
        <v>14</v>
      </c>
      <c r="G59" s="16"/>
      <c r="H59" s="16">
        <f t="shared" si="5"/>
        <v>14</v>
      </c>
      <c r="I59" s="16">
        <f t="shared" si="6"/>
        <v>-1</v>
      </c>
      <c r="J59" s="16"/>
      <c r="K59" s="16">
        <f t="shared" si="7"/>
        <v>-1</v>
      </c>
    </row>
    <row r="60" spans="1:12" s="6" customFormat="1" ht="39">
      <c r="A60" s="22"/>
      <c r="B60" s="10" t="s">
        <v>88</v>
      </c>
      <c r="C60" s="16">
        <v>14</v>
      </c>
      <c r="D60" s="16"/>
      <c r="E60" s="16">
        <f t="shared" si="4"/>
        <v>14</v>
      </c>
      <c r="F60" s="16">
        <v>9</v>
      </c>
      <c r="G60" s="16"/>
      <c r="H60" s="16">
        <f t="shared" si="5"/>
        <v>9</v>
      </c>
      <c r="I60" s="16">
        <f t="shared" si="6"/>
        <v>-5</v>
      </c>
      <c r="J60" s="16"/>
      <c r="K60" s="16">
        <f t="shared" si="7"/>
        <v>-5</v>
      </c>
    </row>
    <row r="61" spans="1:12" s="6" customFormat="1" ht="39">
      <c r="A61" s="22"/>
      <c r="B61" s="10" t="s">
        <v>89</v>
      </c>
      <c r="C61" s="16">
        <v>2</v>
      </c>
      <c r="D61" s="16"/>
      <c r="E61" s="16">
        <f t="shared" si="4"/>
        <v>2</v>
      </c>
      <c r="F61" s="16">
        <v>2</v>
      </c>
      <c r="G61" s="16"/>
      <c r="H61" s="16">
        <f t="shared" si="5"/>
        <v>2</v>
      </c>
      <c r="I61" s="16">
        <f t="shared" si="6"/>
        <v>0</v>
      </c>
      <c r="J61" s="16"/>
      <c r="K61" s="16">
        <f t="shared" si="7"/>
        <v>0</v>
      </c>
    </row>
    <row r="62" spans="1:12" s="6" customFormat="1" ht="42.5" customHeight="1">
      <c r="A62" s="28"/>
      <c r="B62" s="45" t="s">
        <v>90</v>
      </c>
      <c r="C62" s="46">
        <v>2</v>
      </c>
      <c r="D62" s="46"/>
      <c r="E62" s="46">
        <f t="shared" si="4"/>
        <v>2</v>
      </c>
      <c r="F62" s="46">
        <v>2</v>
      </c>
      <c r="G62" s="46"/>
      <c r="H62" s="46">
        <f t="shared" si="5"/>
        <v>2</v>
      </c>
      <c r="I62" s="46">
        <f t="shared" si="6"/>
        <v>0</v>
      </c>
      <c r="J62" s="46"/>
      <c r="K62" s="46">
        <f t="shared" si="7"/>
        <v>0</v>
      </c>
    </row>
    <row r="63" spans="1:12" s="6" customFormat="1" ht="28.5" hidden="1" customHeight="1">
      <c r="A63" s="22"/>
      <c r="B63" s="10" t="s">
        <v>182</v>
      </c>
      <c r="C63" s="16">
        <v>0</v>
      </c>
      <c r="D63" s="16"/>
      <c r="E63" s="46">
        <f t="shared" si="4"/>
        <v>0</v>
      </c>
      <c r="F63" s="16">
        <v>0</v>
      </c>
      <c r="G63" s="16"/>
      <c r="H63" s="46">
        <f t="shared" si="5"/>
        <v>0</v>
      </c>
      <c r="I63" s="16">
        <f t="shared" si="6"/>
        <v>0</v>
      </c>
      <c r="J63" s="16"/>
      <c r="K63" s="46">
        <f t="shared" si="7"/>
        <v>0</v>
      </c>
      <c r="L63" s="47"/>
    </row>
    <row r="64" spans="1:12" s="6" customFormat="1" ht="36" customHeight="1">
      <c r="A64" s="22"/>
      <c r="B64" s="10" t="s">
        <v>183</v>
      </c>
      <c r="C64" s="16"/>
      <c r="D64" s="16">
        <v>48</v>
      </c>
      <c r="E64" s="46">
        <f t="shared" si="4"/>
        <v>48</v>
      </c>
      <c r="F64" s="16"/>
      <c r="G64" s="16">
        <v>48</v>
      </c>
      <c r="H64" s="46">
        <f t="shared" si="5"/>
        <v>48</v>
      </c>
      <c r="I64" s="16"/>
      <c r="J64" s="16">
        <v>0</v>
      </c>
      <c r="K64" s="46">
        <f t="shared" si="7"/>
        <v>0</v>
      </c>
      <c r="L64" s="47"/>
    </row>
    <row r="65" spans="1:12" s="6" customFormat="1" ht="30" customHeight="1">
      <c r="A65" s="86" t="s">
        <v>190</v>
      </c>
      <c r="B65" s="87"/>
      <c r="C65" s="87"/>
      <c r="D65" s="87"/>
      <c r="E65" s="87"/>
      <c r="F65" s="87"/>
      <c r="G65" s="87"/>
      <c r="H65" s="87"/>
      <c r="I65" s="87"/>
      <c r="J65" s="87"/>
      <c r="K65" s="88"/>
    </row>
    <row r="66" spans="1:12" s="6" customFormat="1" ht="14">
      <c r="A66" s="22" t="s">
        <v>151</v>
      </c>
      <c r="B66" s="22" t="s">
        <v>152</v>
      </c>
      <c r="C66" s="16"/>
      <c r="D66" s="16"/>
      <c r="E66" s="16"/>
      <c r="F66" s="16"/>
      <c r="G66" s="16"/>
      <c r="H66" s="16"/>
      <c r="I66" s="16"/>
      <c r="J66" s="16"/>
      <c r="K66" s="16"/>
    </row>
    <row r="67" spans="1:12" s="6" customFormat="1" ht="39">
      <c r="A67" s="22"/>
      <c r="B67" s="18" t="s">
        <v>91</v>
      </c>
      <c r="C67" s="16">
        <v>743</v>
      </c>
      <c r="D67" s="16"/>
      <c r="E67" s="16">
        <f>C67+D67</f>
        <v>743</v>
      </c>
      <c r="F67" s="16">
        <v>819</v>
      </c>
      <c r="G67" s="16"/>
      <c r="H67" s="16">
        <f>F67+G67</f>
        <v>819</v>
      </c>
      <c r="I67" s="16">
        <f>F67-C67</f>
        <v>76</v>
      </c>
      <c r="J67" s="16"/>
      <c r="K67" s="16">
        <f>I67+J67</f>
        <v>76</v>
      </c>
    </row>
    <row r="68" spans="1:12" s="6" customFormat="1" ht="52">
      <c r="A68" s="22"/>
      <c r="B68" s="18" t="s">
        <v>92</v>
      </c>
      <c r="C68" s="16">
        <v>213</v>
      </c>
      <c r="D68" s="16"/>
      <c r="E68" s="16">
        <f>C68+D68</f>
        <v>213</v>
      </c>
      <c r="F68" s="16">
        <v>221</v>
      </c>
      <c r="G68" s="16"/>
      <c r="H68" s="16">
        <f>F68+G68</f>
        <v>221</v>
      </c>
      <c r="I68" s="16">
        <f>F68-C68</f>
        <v>8</v>
      </c>
      <c r="J68" s="16"/>
      <c r="K68" s="16">
        <f>I68+J68</f>
        <v>8</v>
      </c>
    </row>
    <row r="69" spans="1:12" s="6" customFormat="1" ht="39">
      <c r="A69" s="22"/>
      <c r="B69" s="18" t="s">
        <v>93</v>
      </c>
      <c r="C69" s="16">
        <v>2729</v>
      </c>
      <c r="D69" s="16"/>
      <c r="E69" s="16">
        <f>C69+D69</f>
        <v>2729</v>
      </c>
      <c r="F69" s="16">
        <v>2917</v>
      </c>
      <c r="G69" s="16"/>
      <c r="H69" s="16">
        <f>F69+G69</f>
        <v>2917</v>
      </c>
      <c r="I69" s="16">
        <f>F69-C69</f>
        <v>188</v>
      </c>
      <c r="J69" s="16"/>
      <c r="K69" s="16">
        <f>I69+J69</f>
        <v>188</v>
      </c>
    </row>
    <row r="70" spans="1:12" s="6" customFormat="1" ht="39">
      <c r="A70" s="22"/>
      <c r="B70" s="18" t="s">
        <v>94</v>
      </c>
      <c r="C70" s="16">
        <v>161</v>
      </c>
      <c r="D70" s="16"/>
      <c r="E70" s="16">
        <f>C70+D70</f>
        <v>161</v>
      </c>
      <c r="F70" s="16">
        <v>188</v>
      </c>
      <c r="G70" s="16"/>
      <c r="H70" s="16">
        <f>F70+G70</f>
        <v>188</v>
      </c>
      <c r="I70" s="16">
        <f>F70-C70</f>
        <v>27</v>
      </c>
      <c r="J70" s="16"/>
      <c r="K70" s="16">
        <f>I70+J70</f>
        <v>27</v>
      </c>
    </row>
    <row r="71" spans="1:12" s="6" customFormat="1" ht="52">
      <c r="A71" s="22"/>
      <c r="B71" s="10" t="s">
        <v>95</v>
      </c>
      <c r="C71" s="16">
        <v>910</v>
      </c>
      <c r="D71" s="16"/>
      <c r="E71" s="16">
        <f t="shared" si="4"/>
        <v>910</v>
      </c>
      <c r="F71" s="16">
        <v>900</v>
      </c>
      <c r="G71" s="16"/>
      <c r="H71" s="16">
        <f t="shared" si="5"/>
        <v>900</v>
      </c>
      <c r="I71" s="16">
        <f t="shared" si="6"/>
        <v>-10</v>
      </c>
      <c r="J71" s="16"/>
      <c r="K71" s="16">
        <f t="shared" si="7"/>
        <v>-10</v>
      </c>
    </row>
    <row r="72" spans="1:12" s="6" customFormat="1" ht="39">
      <c r="A72" s="22"/>
      <c r="B72" s="10" t="s">
        <v>96</v>
      </c>
      <c r="C72" s="16">
        <v>43</v>
      </c>
      <c r="D72" s="16"/>
      <c r="E72" s="16">
        <f t="shared" si="4"/>
        <v>43</v>
      </c>
      <c r="F72" s="16">
        <v>35</v>
      </c>
      <c r="G72" s="16"/>
      <c r="H72" s="16">
        <f t="shared" si="5"/>
        <v>35</v>
      </c>
      <c r="I72" s="16">
        <f t="shared" si="6"/>
        <v>-8</v>
      </c>
      <c r="J72" s="16"/>
      <c r="K72" s="16">
        <f t="shared" si="7"/>
        <v>-8</v>
      </c>
    </row>
    <row r="73" spans="1:12" s="6" customFormat="1" ht="52">
      <c r="A73" s="22"/>
      <c r="B73" s="10" t="s">
        <v>97</v>
      </c>
      <c r="C73" s="16">
        <v>44</v>
      </c>
      <c r="D73" s="16"/>
      <c r="E73" s="16">
        <f t="shared" si="4"/>
        <v>44</v>
      </c>
      <c r="F73" s="16">
        <v>44</v>
      </c>
      <c r="G73" s="16"/>
      <c r="H73" s="16">
        <f t="shared" si="5"/>
        <v>44</v>
      </c>
      <c r="I73" s="16">
        <f t="shared" si="6"/>
        <v>0</v>
      </c>
      <c r="J73" s="16"/>
      <c r="K73" s="16">
        <f t="shared" si="7"/>
        <v>0</v>
      </c>
    </row>
    <row r="74" spans="1:12" s="6" customFormat="1" ht="37" customHeight="1">
      <c r="A74" s="22"/>
      <c r="B74" s="10" t="s">
        <v>98</v>
      </c>
      <c r="C74" s="16">
        <v>8</v>
      </c>
      <c r="D74" s="16"/>
      <c r="E74" s="16">
        <f t="shared" si="4"/>
        <v>8</v>
      </c>
      <c r="F74" s="16">
        <v>3</v>
      </c>
      <c r="G74" s="16"/>
      <c r="H74" s="16">
        <f t="shared" si="5"/>
        <v>3</v>
      </c>
      <c r="I74" s="16">
        <f t="shared" si="6"/>
        <v>-5</v>
      </c>
      <c r="J74" s="16"/>
      <c r="K74" s="16">
        <f t="shared" si="7"/>
        <v>-5</v>
      </c>
    </row>
    <row r="75" spans="1:12" s="6" customFormat="1" ht="30" hidden="1" customHeight="1">
      <c r="A75" s="22"/>
      <c r="B75" s="10" t="s">
        <v>184</v>
      </c>
      <c r="C75" s="16">
        <v>0</v>
      </c>
      <c r="D75" s="16"/>
      <c r="E75" s="58">
        <f t="shared" si="4"/>
        <v>0</v>
      </c>
      <c r="F75" s="16">
        <v>0</v>
      </c>
      <c r="G75" s="16"/>
      <c r="H75" s="58">
        <f t="shared" si="5"/>
        <v>0</v>
      </c>
      <c r="I75" s="16">
        <f t="shared" si="6"/>
        <v>0</v>
      </c>
      <c r="J75" s="16"/>
      <c r="K75" s="16">
        <f t="shared" si="7"/>
        <v>0</v>
      </c>
    </row>
    <row r="76" spans="1:12" s="6" customFormat="1" ht="26.25" customHeight="1">
      <c r="A76" s="22"/>
      <c r="B76" s="10" t="s">
        <v>185</v>
      </c>
      <c r="C76" s="16"/>
      <c r="D76" s="16">
        <v>1</v>
      </c>
      <c r="E76" s="58">
        <f t="shared" si="4"/>
        <v>1</v>
      </c>
      <c r="F76" s="16"/>
      <c r="G76" s="16">
        <v>1</v>
      </c>
      <c r="H76" s="58">
        <f t="shared" si="5"/>
        <v>1</v>
      </c>
      <c r="I76" s="16"/>
      <c r="J76" s="16">
        <v>0</v>
      </c>
      <c r="K76" s="16">
        <v>0</v>
      </c>
    </row>
    <row r="77" spans="1:12" ht="18.5" customHeight="1">
      <c r="A77" s="89" t="s">
        <v>198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60"/>
    </row>
    <row r="78" spans="1:12" ht="31.75" customHeight="1">
      <c r="A78" s="90" t="s">
        <v>199</v>
      </c>
      <c r="B78" s="90"/>
      <c r="C78" s="90"/>
      <c r="D78" s="90"/>
      <c r="E78" s="90"/>
      <c r="F78" s="90"/>
      <c r="G78" s="90"/>
      <c r="H78" s="90"/>
      <c r="I78" s="90"/>
      <c r="J78" s="90"/>
      <c r="K78" s="90"/>
      <c r="L78" s="60"/>
    </row>
    <row r="79" spans="1:12" s="6" customFormat="1" ht="14">
      <c r="A79" s="59" t="s">
        <v>153</v>
      </c>
      <c r="B79" s="59" t="s">
        <v>154</v>
      </c>
      <c r="C79" s="85"/>
      <c r="D79" s="85"/>
      <c r="E79" s="85"/>
      <c r="F79" s="85"/>
      <c r="G79" s="85"/>
      <c r="H79" s="85"/>
      <c r="I79" s="85"/>
      <c r="J79" s="85"/>
      <c r="K79" s="85"/>
    </row>
    <row r="80" spans="1:12" s="6" customFormat="1" ht="39">
      <c r="A80" s="22"/>
      <c r="B80" s="18" t="s">
        <v>112</v>
      </c>
      <c r="C80" s="16">
        <v>105.65</v>
      </c>
      <c r="D80" s="16"/>
      <c r="E80" s="16">
        <f t="shared" ref="E80:E88" si="8">C80+D80</f>
        <v>105.65</v>
      </c>
      <c r="F80" s="16">
        <v>75.97</v>
      </c>
      <c r="G80" s="16"/>
      <c r="H80" s="16">
        <f t="shared" ref="H80:H88" si="9">F80+G80</f>
        <v>75.97</v>
      </c>
      <c r="I80" s="16">
        <f t="shared" ref="I80:I87" si="10">F80-C80</f>
        <v>-29.680000000000007</v>
      </c>
      <c r="J80" s="16"/>
      <c r="K80" s="16">
        <f t="shared" ref="K80:K87" si="11">I80+J80</f>
        <v>-29.680000000000007</v>
      </c>
    </row>
    <row r="81" spans="1:12" s="6" customFormat="1" ht="58.25" customHeight="1">
      <c r="A81" s="22"/>
      <c r="B81" s="18" t="s">
        <v>113</v>
      </c>
      <c r="C81" s="21">
        <v>99.15</v>
      </c>
      <c r="D81" s="21"/>
      <c r="E81" s="21">
        <f t="shared" si="8"/>
        <v>99.15</v>
      </c>
      <c r="F81" s="21">
        <v>103.48</v>
      </c>
      <c r="G81" s="21"/>
      <c r="H81" s="21">
        <f t="shared" si="9"/>
        <v>103.48</v>
      </c>
      <c r="I81" s="21">
        <f t="shared" si="10"/>
        <v>4.3299999999999983</v>
      </c>
      <c r="J81" s="21"/>
      <c r="K81" s="21">
        <f t="shared" si="11"/>
        <v>4.3299999999999983</v>
      </c>
    </row>
    <row r="82" spans="1:12" s="6" customFormat="1" ht="52">
      <c r="A82" s="22"/>
      <c r="B82" s="18" t="s">
        <v>114</v>
      </c>
      <c r="C82" s="23">
        <v>154.38999999999999</v>
      </c>
      <c r="D82" s="23"/>
      <c r="E82" s="23">
        <f t="shared" si="8"/>
        <v>154.38999999999999</v>
      </c>
      <c r="F82" s="23">
        <v>144.03</v>
      </c>
      <c r="G82" s="23"/>
      <c r="H82" s="23">
        <f t="shared" si="9"/>
        <v>144.03</v>
      </c>
      <c r="I82" s="23">
        <f t="shared" si="10"/>
        <v>-10.359999999999985</v>
      </c>
      <c r="J82" s="23"/>
      <c r="K82" s="23">
        <f t="shared" si="11"/>
        <v>-10.359999999999985</v>
      </c>
    </row>
    <row r="83" spans="1:12" s="6" customFormat="1" ht="52">
      <c r="A83" s="22"/>
      <c r="B83" s="18" t="s">
        <v>115</v>
      </c>
      <c r="C83" s="16">
        <v>75.53</v>
      </c>
      <c r="D83" s="16"/>
      <c r="E83" s="16">
        <f t="shared" si="8"/>
        <v>75.53</v>
      </c>
      <c r="F83" s="16">
        <v>70.11</v>
      </c>
      <c r="G83" s="16"/>
      <c r="H83" s="16">
        <f t="shared" si="9"/>
        <v>70.11</v>
      </c>
      <c r="I83" s="16">
        <f t="shared" si="10"/>
        <v>-5.4200000000000017</v>
      </c>
      <c r="J83" s="16"/>
      <c r="K83" s="16">
        <f t="shared" si="11"/>
        <v>-5.4200000000000017</v>
      </c>
    </row>
    <row r="84" spans="1:12" s="6" customFormat="1" ht="53.5" customHeight="1">
      <c r="A84" s="22"/>
      <c r="B84" s="10" t="s">
        <v>116</v>
      </c>
      <c r="C84" s="16">
        <v>64.569999999999993</v>
      </c>
      <c r="D84" s="16"/>
      <c r="E84" s="16">
        <f t="shared" si="8"/>
        <v>64.569999999999993</v>
      </c>
      <c r="F84" s="16">
        <v>84.13</v>
      </c>
      <c r="G84" s="16"/>
      <c r="H84" s="16">
        <f t="shared" si="9"/>
        <v>84.13</v>
      </c>
      <c r="I84" s="16">
        <f t="shared" si="10"/>
        <v>19.560000000000002</v>
      </c>
      <c r="J84" s="16"/>
      <c r="K84" s="16">
        <f t="shared" si="11"/>
        <v>19.560000000000002</v>
      </c>
    </row>
    <row r="85" spans="1:12" s="6" customFormat="1" ht="52">
      <c r="A85" s="22"/>
      <c r="B85" s="10" t="s">
        <v>117</v>
      </c>
      <c r="C85" s="16">
        <v>976.74</v>
      </c>
      <c r="D85" s="16"/>
      <c r="E85" s="16">
        <f t="shared" si="8"/>
        <v>976.74</v>
      </c>
      <c r="F85" s="16">
        <v>1080.28</v>
      </c>
      <c r="G85" s="16"/>
      <c r="H85" s="16">
        <f t="shared" si="9"/>
        <v>1080.28</v>
      </c>
      <c r="I85" s="16">
        <f t="shared" si="10"/>
        <v>103.53999999999996</v>
      </c>
      <c r="J85" s="16"/>
      <c r="K85" s="16">
        <f t="shared" si="11"/>
        <v>103.53999999999996</v>
      </c>
    </row>
    <row r="86" spans="1:12" s="6" customFormat="1" ht="52">
      <c r="A86" s="22"/>
      <c r="B86" s="10" t="s">
        <v>118</v>
      </c>
      <c r="C86" s="21">
        <v>838.36</v>
      </c>
      <c r="D86" s="21"/>
      <c r="E86" s="21">
        <f t="shared" si="8"/>
        <v>838.36</v>
      </c>
      <c r="F86" s="21">
        <v>838.37</v>
      </c>
      <c r="G86" s="21"/>
      <c r="H86" s="21">
        <f t="shared" si="9"/>
        <v>838.37</v>
      </c>
      <c r="I86" s="21">
        <f t="shared" si="10"/>
        <v>9.9999999999909051E-3</v>
      </c>
      <c r="J86" s="21"/>
      <c r="K86" s="21">
        <f t="shared" si="11"/>
        <v>9.9999999999909051E-3</v>
      </c>
    </row>
    <row r="87" spans="1:12" ht="54.75" customHeight="1">
      <c r="A87" s="18"/>
      <c r="B87" s="10" t="s">
        <v>119</v>
      </c>
      <c r="C87" s="21">
        <v>5817.75</v>
      </c>
      <c r="D87" s="21"/>
      <c r="E87" s="21">
        <f t="shared" si="8"/>
        <v>5817.75</v>
      </c>
      <c r="F87" s="21">
        <v>15513.9</v>
      </c>
      <c r="G87" s="21"/>
      <c r="H87" s="21">
        <f t="shared" si="9"/>
        <v>15513.9</v>
      </c>
      <c r="I87" s="21">
        <f t="shared" si="10"/>
        <v>9696.15</v>
      </c>
      <c r="J87" s="21"/>
      <c r="K87" s="21">
        <f t="shared" si="11"/>
        <v>9696.15</v>
      </c>
    </row>
    <row r="88" spans="1:12" ht="36" customHeight="1">
      <c r="A88" s="18"/>
      <c r="B88" s="61" t="s">
        <v>193</v>
      </c>
      <c r="C88" s="21"/>
      <c r="D88" s="21">
        <v>48000</v>
      </c>
      <c r="E88" s="21">
        <f t="shared" si="8"/>
        <v>48000</v>
      </c>
      <c r="F88" s="21"/>
      <c r="G88" s="21">
        <v>48000</v>
      </c>
      <c r="H88" s="21">
        <f t="shared" si="9"/>
        <v>48000</v>
      </c>
      <c r="I88" s="21"/>
      <c r="J88" s="21">
        <v>0</v>
      </c>
      <c r="K88" s="21">
        <v>0</v>
      </c>
    </row>
    <row r="89" spans="1:12" ht="22.5" customHeight="1">
      <c r="A89" s="89" t="s">
        <v>200</v>
      </c>
      <c r="B89" s="89"/>
      <c r="C89" s="89"/>
      <c r="D89" s="89"/>
      <c r="E89" s="89"/>
      <c r="F89" s="89"/>
      <c r="G89" s="89"/>
      <c r="H89" s="89"/>
      <c r="I89" s="89"/>
      <c r="J89" s="89"/>
      <c r="K89" s="89"/>
      <c r="L89" s="60"/>
    </row>
    <row r="90" spans="1:12" ht="19" customHeight="1">
      <c r="A90" s="90" t="s">
        <v>201</v>
      </c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60"/>
    </row>
    <row r="91" spans="1:12" ht="17" customHeight="1">
      <c r="A91" s="90" t="s">
        <v>202</v>
      </c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60"/>
    </row>
    <row r="92" spans="1:12" ht="32" customHeight="1">
      <c r="A92" s="90" t="s">
        <v>203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60"/>
    </row>
    <row r="93" spans="1:12" ht="39.5" customHeight="1">
      <c r="A93" s="95" t="s">
        <v>204</v>
      </c>
      <c r="B93" s="95"/>
      <c r="C93" s="95"/>
      <c r="D93" s="95"/>
      <c r="E93" s="95"/>
      <c r="F93" s="95"/>
      <c r="G93" s="95"/>
      <c r="H93" s="95"/>
      <c r="I93" s="95"/>
      <c r="J93" s="95"/>
      <c r="K93" s="95"/>
      <c r="L93" s="60"/>
    </row>
    <row r="94" spans="1:12" ht="20" customHeight="1">
      <c r="A94" s="22">
        <v>4</v>
      </c>
      <c r="B94" s="33" t="s">
        <v>64</v>
      </c>
      <c r="C94" s="78"/>
      <c r="D94" s="78"/>
      <c r="E94" s="78"/>
      <c r="F94" s="78"/>
      <c r="G94" s="78"/>
      <c r="H94" s="78"/>
      <c r="I94" s="78"/>
      <c r="J94" s="78"/>
      <c r="K94" s="78"/>
    </row>
    <row r="95" spans="1:12" ht="42" customHeight="1">
      <c r="A95" s="29"/>
      <c r="B95" s="30" t="s">
        <v>99</v>
      </c>
      <c r="C95" s="62">
        <v>25.48</v>
      </c>
      <c r="D95" s="52"/>
      <c r="E95" s="52">
        <f t="shared" ref="E95:E108" si="12">C95+D95</f>
        <v>25.48</v>
      </c>
      <c r="F95" s="52">
        <v>14.6</v>
      </c>
      <c r="G95" s="52"/>
      <c r="H95" s="52">
        <f t="shared" ref="H95:H108" si="13">F95+G95</f>
        <v>14.6</v>
      </c>
      <c r="I95" s="16">
        <f t="shared" ref="I95:I108" si="14">F95-C95</f>
        <v>-10.88</v>
      </c>
      <c r="J95" s="16"/>
      <c r="K95" s="16">
        <f>I95+J95</f>
        <v>-10.88</v>
      </c>
    </row>
    <row r="96" spans="1:12" ht="56.5" customHeight="1">
      <c r="A96" s="29"/>
      <c r="B96" s="30" t="s">
        <v>100</v>
      </c>
      <c r="C96" s="52">
        <v>13.46</v>
      </c>
      <c r="D96" s="52"/>
      <c r="E96" s="52">
        <f t="shared" si="12"/>
        <v>13.46</v>
      </c>
      <c r="F96" s="52">
        <v>18.899999999999999</v>
      </c>
      <c r="G96" s="52"/>
      <c r="H96" s="52">
        <f t="shared" si="13"/>
        <v>18.899999999999999</v>
      </c>
      <c r="I96" s="16">
        <f t="shared" si="14"/>
        <v>5.4399999999999977</v>
      </c>
      <c r="J96" s="16"/>
      <c r="K96" s="16">
        <f>I96+J96</f>
        <v>5.4399999999999977</v>
      </c>
    </row>
    <row r="97" spans="1:11" ht="59" customHeight="1">
      <c r="A97" s="22"/>
      <c r="B97" s="34" t="s">
        <v>101</v>
      </c>
      <c r="C97" s="52">
        <v>57.14</v>
      </c>
      <c r="D97" s="52"/>
      <c r="E97" s="52">
        <f t="shared" si="12"/>
        <v>57.14</v>
      </c>
      <c r="F97" s="52">
        <v>57.14</v>
      </c>
      <c r="G97" s="52"/>
      <c r="H97" s="52">
        <f t="shared" si="13"/>
        <v>57.14</v>
      </c>
      <c r="I97" s="16">
        <f t="shared" si="14"/>
        <v>0</v>
      </c>
      <c r="J97" s="16"/>
      <c r="K97" s="16">
        <f>H97-E97</f>
        <v>0</v>
      </c>
    </row>
    <row r="98" spans="1:11" ht="54.65" customHeight="1">
      <c r="A98" s="22"/>
      <c r="B98" s="35" t="s">
        <v>102</v>
      </c>
      <c r="C98" s="62">
        <v>109.52</v>
      </c>
      <c r="D98" s="52"/>
      <c r="E98" s="52">
        <f t="shared" si="12"/>
        <v>109.52</v>
      </c>
      <c r="F98" s="52">
        <v>114.3</v>
      </c>
      <c r="G98" s="52"/>
      <c r="H98" s="52">
        <f t="shared" si="13"/>
        <v>114.3</v>
      </c>
      <c r="I98" s="16">
        <f t="shared" si="14"/>
        <v>4.7800000000000011</v>
      </c>
      <c r="J98" s="16"/>
      <c r="K98" s="16">
        <f>I98+J98</f>
        <v>4.7800000000000011</v>
      </c>
    </row>
    <row r="99" spans="1:11" ht="54" customHeight="1">
      <c r="A99" s="29"/>
      <c r="B99" s="30" t="s">
        <v>103</v>
      </c>
      <c r="C99" s="52">
        <v>97.96</v>
      </c>
      <c r="D99" s="52"/>
      <c r="E99" s="52">
        <f t="shared" si="12"/>
        <v>97.96</v>
      </c>
      <c r="F99" s="52">
        <v>77.599999999999994</v>
      </c>
      <c r="G99" s="52"/>
      <c r="H99" s="52">
        <f t="shared" si="13"/>
        <v>77.599999999999994</v>
      </c>
      <c r="I99" s="16">
        <f t="shared" si="14"/>
        <v>-20.36</v>
      </c>
      <c r="J99" s="16"/>
      <c r="K99" s="16">
        <f>I99+J99</f>
        <v>-20.36</v>
      </c>
    </row>
    <row r="100" spans="1:11" ht="54.65" customHeight="1">
      <c r="A100" s="29"/>
      <c r="B100" s="30" t="s">
        <v>104</v>
      </c>
      <c r="C100" s="16">
        <v>48</v>
      </c>
      <c r="D100" s="16"/>
      <c r="E100" s="16">
        <f t="shared" si="12"/>
        <v>48</v>
      </c>
      <c r="F100" s="16">
        <v>38</v>
      </c>
      <c r="G100" s="16"/>
      <c r="H100" s="16">
        <f t="shared" si="13"/>
        <v>38</v>
      </c>
      <c r="I100" s="16">
        <f t="shared" si="14"/>
        <v>-10</v>
      </c>
      <c r="J100" s="16"/>
      <c r="K100" s="16">
        <f>H100-E100</f>
        <v>-10</v>
      </c>
    </row>
    <row r="101" spans="1:11" ht="59" customHeight="1">
      <c r="A101" s="29"/>
      <c r="B101" s="30" t="s">
        <v>105</v>
      </c>
      <c r="C101" s="62">
        <v>100</v>
      </c>
      <c r="D101" s="52"/>
      <c r="E101" s="52">
        <f t="shared" si="12"/>
        <v>100</v>
      </c>
      <c r="F101" s="52">
        <v>93.3</v>
      </c>
      <c r="G101" s="52"/>
      <c r="H101" s="52">
        <f t="shared" si="13"/>
        <v>93.3</v>
      </c>
      <c r="I101" s="16">
        <f t="shared" si="14"/>
        <v>-6.7000000000000028</v>
      </c>
      <c r="J101" s="16"/>
      <c r="K101" s="16">
        <f>I101+J101</f>
        <v>-6.7000000000000028</v>
      </c>
    </row>
    <row r="102" spans="1:11" ht="59.5" customHeight="1">
      <c r="A102" s="29"/>
      <c r="B102" s="30" t="s">
        <v>106</v>
      </c>
      <c r="C102" s="52">
        <v>66.67</v>
      </c>
      <c r="D102" s="52"/>
      <c r="E102" s="52">
        <f t="shared" si="12"/>
        <v>66.67</v>
      </c>
      <c r="F102" s="52">
        <v>186.67</v>
      </c>
      <c r="G102" s="52"/>
      <c r="H102" s="52">
        <f t="shared" si="13"/>
        <v>186.67</v>
      </c>
      <c r="I102" s="16">
        <f t="shared" si="14"/>
        <v>119.99999999999999</v>
      </c>
      <c r="J102" s="16"/>
      <c r="K102" s="16">
        <f>I102+J102</f>
        <v>119.99999999999999</v>
      </c>
    </row>
    <row r="103" spans="1:11" ht="57" customHeight="1">
      <c r="A103" s="29"/>
      <c r="B103" s="30" t="s">
        <v>107</v>
      </c>
      <c r="C103" s="16">
        <v>10</v>
      </c>
      <c r="D103" s="16"/>
      <c r="E103" s="16">
        <f t="shared" si="12"/>
        <v>10</v>
      </c>
      <c r="F103" s="16">
        <v>28</v>
      </c>
      <c r="G103" s="16"/>
      <c r="H103" s="16">
        <f t="shared" si="13"/>
        <v>28</v>
      </c>
      <c r="I103" s="16">
        <f t="shared" si="14"/>
        <v>18</v>
      </c>
      <c r="J103" s="16"/>
      <c r="K103" s="16">
        <f>H103-E103</f>
        <v>18</v>
      </c>
    </row>
    <row r="104" spans="1:11" ht="58.25" customHeight="1">
      <c r="A104" s="29"/>
      <c r="B104" s="36" t="s">
        <v>108</v>
      </c>
      <c r="C104" s="62">
        <v>66.67</v>
      </c>
      <c r="D104" s="52"/>
      <c r="E104" s="52">
        <f t="shared" si="12"/>
        <v>66.67</v>
      </c>
      <c r="F104" s="52">
        <v>66.67</v>
      </c>
      <c r="G104" s="52"/>
      <c r="H104" s="52">
        <f t="shared" si="13"/>
        <v>66.67</v>
      </c>
      <c r="I104" s="16">
        <f t="shared" si="14"/>
        <v>0</v>
      </c>
      <c r="J104" s="16"/>
      <c r="K104" s="16">
        <f>I104+J104</f>
        <v>0</v>
      </c>
    </row>
    <row r="105" spans="1:11" ht="56" customHeight="1">
      <c r="A105" s="29"/>
      <c r="B105" s="30" t="s">
        <v>109</v>
      </c>
      <c r="C105" s="62">
        <v>0</v>
      </c>
      <c r="D105" s="52"/>
      <c r="E105" s="52">
        <f t="shared" si="12"/>
        <v>0</v>
      </c>
      <c r="F105" s="52">
        <v>0</v>
      </c>
      <c r="G105" s="52"/>
      <c r="H105" s="52">
        <f t="shared" si="13"/>
        <v>0</v>
      </c>
      <c r="I105" s="16">
        <f t="shared" si="14"/>
        <v>0</v>
      </c>
      <c r="J105" s="16"/>
      <c r="K105" s="16">
        <f>I105+J105</f>
        <v>0</v>
      </c>
    </row>
    <row r="106" spans="1:11" ht="52" customHeight="1">
      <c r="A106" s="29"/>
      <c r="B106" s="30" t="s">
        <v>110</v>
      </c>
      <c r="C106" s="31">
        <v>0</v>
      </c>
      <c r="D106" s="16"/>
      <c r="E106" s="16">
        <f t="shared" si="12"/>
        <v>0</v>
      </c>
      <c r="F106" s="16">
        <v>0</v>
      </c>
      <c r="G106" s="16"/>
      <c r="H106" s="16">
        <f t="shared" si="13"/>
        <v>0</v>
      </c>
      <c r="I106" s="16">
        <f t="shared" si="14"/>
        <v>0</v>
      </c>
      <c r="J106" s="16"/>
      <c r="K106" s="16">
        <f>H106-E106</f>
        <v>0</v>
      </c>
    </row>
    <row r="107" spans="1:11" ht="30.5" hidden="1" customHeight="1">
      <c r="A107" s="29"/>
      <c r="B107" s="48" t="s">
        <v>186</v>
      </c>
      <c r="C107" s="31">
        <v>0</v>
      </c>
      <c r="D107" s="16"/>
      <c r="E107" s="58">
        <f t="shared" si="12"/>
        <v>0</v>
      </c>
      <c r="F107" s="16">
        <v>0</v>
      </c>
      <c r="G107" s="16"/>
      <c r="H107" s="58">
        <f t="shared" si="13"/>
        <v>0</v>
      </c>
      <c r="I107" s="58">
        <f t="shared" si="14"/>
        <v>0</v>
      </c>
      <c r="J107" s="16"/>
      <c r="K107" s="58">
        <f t="shared" ref="K107:K108" si="15">H107-E107</f>
        <v>0</v>
      </c>
    </row>
    <row r="108" spans="1:11" ht="55.25" customHeight="1">
      <c r="A108" s="29"/>
      <c r="B108" s="48" t="s">
        <v>187</v>
      </c>
      <c r="C108" s="31"/>
      <c r="D108" s="16">
        <v>100</v>
      </c>
      <c r="E108" s="58">
        <f t="shared" si="12"/>
        <v>100</v>
      </c>
      <c r="F108" s="16"/>
      <c r="G108" s="16">
        <v>100</v>
      </c>
      <c r="H108" s="58">
        <f t="shared" si="13"/>
        <v>100</v>
      </c>
      <c r="I108" s="58">
        <f t="shared" si="14"/>
        <v>0</v>
      </c>
      <c r="J108" s="16"/>
      <c r="K108" s="58">
        <f t="shared" si="15"/>
        <v>0</v>
      </c>
    </row>
    <row r="109" spans="1:11" ht="53.25" customHeight="1">
      <c r="A109" s="92" t="s">
        <v>191</v>
      </c>
      <c r="B109" s="94"/>
      <c r="C109" s="77"/>
      <c r="D109" s="77"/>
      <c r="E109" s="77"/>
      <c r="F109" s="77"/>
      <c r="G109" s="77"/>
      <c r="H109" s="77"/>
      <c r="I109" s="77"/>
      <c r="J109" s="77"/>
      <c r="K109" s="77"/>
    </row>
    <row r="110" spans="1:11" ht="33" customHeight="1">
      <c r="A110" s="92" t="s">
        <v>66</v>
      </c>
      <c r="B110" s="78"/>
      <c r="C110" s="78"/>
      <c r="D110" s="78"/>
      <c r="E110" s="78"/>
      <c r="F110" s="78"/>
      <c r="G110" s="78"/>
      <c r="H110" s="78"/>
      <c r="I110" s="78"/>
      <c r="J110" s="78"/>
      <c r="K110" s="78"/>
    </row>
    <row r="111" spans="1:11" ht="14.5" customHeight="1">
      <c r="A111" s="91" t="s">
        <v>61</v>
      </c>
      <c r="B111" s="91"/>
      <c r="C111" s="91"/>
      <c r="D111" s="91"/>
      <c r="E111" s="91"/>
      <c r="F111" s="91"/>
      <c r="G111" s="91"/>
      <c r="H111" s="91"/>
      <c r="I111" s="91"/>
      <c r="J111" s="91"/>
      <c r="K111" s="91"/>
    </row>
    <row r="112" spans="1:11" ht="13.25" customHeight="1">
      <c r="A112" s="93" t="s">
        <v>44</v>
      </c>
      <c r="B112" s="93"/>
      <c r="C112" s="93"/>
      <c r="D112" s="93"/>
      <c r="E112" s="93"/>
      <c r="F112" s="93"/>
      <c r="G112" s="93"/>
      <c r="H112" s="93"/>
      <c r="I112" s="93"/>
      <c r="J112" s="93"/>
      <c r="K112" s="93"/>
    </row>
    <row r="113" spans="1:12">
      <c r="A113" s="91" t="s">
        <v>120</v>
      </c>
      <c r="B113" s="91"/>
      <c r="C113" s="91"/>
      <c r="D113" s="91"/>
      <c r="E113" s="91"/>
      <c r="F113" s="91"/>
      <c r="G113" s="91"/>
      <c r="H113" s="91"/>
      <c r="I113" s="91"/>
      <c r="J113" s="91"/>
      <c r="K113" s="91"/>
    </row>
    <row r="114" spans="1:12" ht="17.5" customHeight="1">
      <c r="A114" s="97" t="s">
        <v>67</v>
      </c>
      <c r="B114" s="77"/>
      <c r="C114" s="77"/>
      <c r="D114" s="77"/>
      <c r="E114" s="77"/>
      <c r="F114" s="77"/>
      <c r="G114" s="77"/>
      <c r="H114" s="77"/>
      <c r="I114" s="77"/>
      <c r="J114" s="77"/>
      <c r="K114" s="77"/>
    </row>
    <row r="115" spans="1:12" ht="28.25" customHeight="1">
      <c r="A115" s="77" t="s">
        <v>129</v>
      </c>
      <c r="B115" s="77" t="s">
        <v>130</v>
      </c>
      <c r="C115" s="74" t="s">
        <v>155</v>
      </c>
      <c r="D115" s="74"/>
      <c r="E115" s="74"/>
      <c r="F115" s="74" t="s">
        <v>156</v>
      </c>
      <c r="G115" s="74"/>
      <c r="H115" s="74"/>
      <c r="I115" s="98" t="s">
        <v>45</v>
      </c>
      <c r="J115" s="74"/>
      <c r="K115" s="74"/>
    </row>
    <row r="116" spans="1:12" s="4" customFormat="1" ht="30.75" customHeight="1">
      <c r="A116" s="77"/>
      <c r="B116" s="77"/>
      <c r="C116" s="15" t="s">
        <v>25</v>
      </c>
      <c r="D116" s="15" t="s">
        <v>26</v>
      </c>
      <c r="E116" s="15" t="s">
        <v>27</v>
      </c>
      <c r="F116" s="15" t="s">
        <v>25</v>
      </c>
      <c r="G116" s="15" t="s">
        <v>26</v>
      </c>
      <c r="H116" s="15" t="s">
        <v>27</v>
      </c>
      <c r="I116" s="15" t="s">
        <v>25</v>
      </c>
      <c r="J116" s="15" t="s">
        <v>26</v>
      </c>
      <c r="K116" s="15" t="s">
        <v>27</v>
      </c>
    </row>
    <row r="117" spans="1:12" ht="14">
      <c r="A117" s="18"/>
      <c r="B117" s="18" t="s">
        <v>157</v>
      </c>
      <c r="C117" s="37">
        <v>882.78599999999994</v>
      </c>
      <c r="D117" s="37">
        <v>61.4</v>
      </c>
      <c r="E117" s="37">
        <f>C117+D117</f>
        <v>944.18599999999992</v>
      </c>
      <c r="F117" s="51">
        <v>715.36</v>
      </c>
      <c r="G117" s="51">
        <v>48</v>
      </c>
      <c r="H117" s="51">
        <f>F117+G117</f>
        <v>763.36</v>
      </c>
      <c r="I117" s="38">
        <f>F117/C117*100-100</f>
        <v>-18.965638331373626</v>
      </c>
      <c r="J117" s="118">
        <f>G117/D117*100-100</f>
        <v>-21.824104234527681</v>
      </c>
      <c r="K117" s="38">
        <f>I117+J117</f>
        <v>-40.789742565901307</v>
      </c>
    </row>
    <row r="118" spans="1:12" ht="29" customHeight="1">
      <c r="A118" s="96" t="s">
        <v>46</v>
      </c>
      <c r="B118" s="96"/>
      <c r="C118" s="96"/>
      <c r="D118" s="96"/>
      <c r="E118" s="96"/>
      <c r="F118" s="96"/>
      <c r="G118" s="96"/>
      <c r="H118" s="96"/>
      <c r="I118" s="96"/>
      <c r="J118" s="96"/>
      <c r="K118" s="96"/>
    </row>
    <row r="119" spans="1:12" ht="32.5" customHeight="1">
      <c r="A119" s="70" t="s">
        <v>205</v>
      </c>
      <c r="B119" s="70"/>
      <c r="C119" s="70"/>
      <c r="D119" s="70"/>
      <c r="E119" s="70"/>
      <c r="F119" s="70"/>
      <c r="G119" s="70"/>
      <c r="H119" s="70"/>
      <c r="I119" s="70"/>
      <c r="J119" s="70"/>
      <c r="K119" s="70"/>
    </row>
    <row r="120" spans="1:12" ht="14">
      <c r="A120" s="18"/>
      <c r="B120" s="18" t="s">
        <v>132</v>
      </c>
      <c r="C120" s="18"/>
      <c r="D120" s="18"/>
      <c r="E120" s="18"/>
      <c r="F120" s="24"/>
      <c r="G120" s="24"/>
      <c r="H120" s="24"/>
      <c r="I120" s="24"/>
      <c r="J120" s="24"/>
      <c r="K120" s="24"/>
    </row>
    <row r="121" spans="1:12" ht="23">
      <c r="A121" s="16">
        <v>1</v>
      </c>
      <c r="B121" s="39" t="s">
        <v>74</v>
      </c>
      <c r="C121" s="37">
        <v>172.21899999999999</v>
      </c>
      <c r="D121" s="37"/>
      <c r="E121" s="37">
        <f>C121+D121</f>
        <v>172.21899999999999</v>
      </c>
      <c r="F121" s="51">
        <v>62.22</v>
      </c>
      <c r="G121" s="51"/>
      <c r="H121" s="51">
        <f>F121+G121</f>
        <v>62.22</v>
      </c>
      <c r="I121" s="38">
        <f t="shared" ref="I121:I126" si="16">F121/C121*100-100</f>
        <v>-63.871582113471796</v>
      </c>
      <c r="J121" s="38"/>
      <c r="K121" s="38">
        <f t="shared" ref="K121:K128" si="17">H121/E121*100-100</f>
        <v>-63.871582113471796</v>
      </c>
    </row>
    <row r="122" spans="1:12" ht="34.5">
      <c r="A122" s="16">
        <v>2</v>
      </c>
      <c r="B122" s="39" t="s">
        <v>75</v>
      </c>
      <c r="C122" s="37">
        <v>61.798000000000002</v>
      </c>
      <c r="D122" s="63"/>
      <c r="E122" s="37">
        <f t="shared" ref="E122:E127" si="18">C122+D122</f>
        <v>61.798000000000002</v>
      </c>
      <c r="F122" s="51">
        <v>22.87</v>
      </c>
      <c r="G122" s="51"/>
      <c r="H122" s="51">
        <f t="shared" ref="H122:H127" si="19">F122+G122</f>
        <v>22.87</v>
      </c>
      <c r="I122" s="38">
        <f t="shared" si="16"/>
        <v>-62.992329848862418</v>
      </c>
      <c r="J122" s="38"/>
      <c r="K122" s="38">
        <f t="shared" si="17"/>
        <v>-62.992329848862418</v>
      </c>
      <c r="L122" s="56">
        <v>0</v>
      </c>
    </row>
    <row r="123" spans="1:12" ht="34.5">
      <c r="A123" s="16">
        <v>3</v>
      </c>
      <c r="B123" s="39" t="s">
        <v>76</v>
      </c>
      <c r="C123" s="37">
        <v>222.57</v>
      </c>
      <c r="D123" s="37"/>
      <c r="E123" s="37">
        <f t="shared" si="18"/>
        <v>222.57</v>
      </c>
      <c r="F123" s="51">
        <v>420.13</v>
      </c>
      <c r="G123" s="51"/>
      <c r="H123" s="51">
        <f t="shared" si="19"/>
        <v>420.13</v>
      </c>
      <c r="I123" s="38">
        <f t="shared" si="16"/>
        <v>88.763085770768754</v>
      </c>
      <c r="J123" s="38"/>
      <c r="K123" s="38">
        <f t="shared" si="17"/>
        <v>88.763085770768754</v>
      </c>
    </row>
    <row r="124" spans="1:12" ht="34.5">
      <c r="A124" s="16">
        <v>4</v>
      </c>
      <c r="B124" s="39" t="s">
        <v>77</v>
      </c>
      <c r="C124" s="37">
        <v>23.62</v>
      </c>
      <c r="D124" s="37"/>
      <c r="E124" s="37">
        <f t="shared" si="18"/>
        <v>23.62</v>
      </c>
      <c r="F124" s="51">
        <v>13.18</v>
      </c>
      <c r="G124" s="51"/>
      <c r="H124" s="51">
        <f t="shared" si="19"/>
        <v>13.18</v>
      </c>
      <c r="I124" s="38">
        <f t="shared" si="16"/>
        <v>-44.199830651989849</v>
      </c>
      <c r="J124" s="38"/>
      <c r="K124" s="38">
        <f t="shared" si="17"/>
        <v>-44.199830651989849</v>
      </c>
    </row>
    <row r="125" spans="1:12" ht="34.5">
      <c r="A125" s="16">
        <v>5</v>
      </c>
      <c r="B125" s="39" t="s">
        <v>78</v>
      </c>
      <c r="C125" s="37">
        <v>36.915999999999997</v>
      </c>
      <c r="D125" s="37"/>
      <c r="E125" s="37">
        <f t="shared" si="18"/>
        <v>36.915999999999997</v>
      </c>
      <c r="F125" s="51">
        <v>75.72</v>
      </c>
      <c r="G125" s="51"/>
      <c r="H125" s="51">
        <f t="shared" si="19"/>
        <v>75.72</v>
      </c>
      <c r="I125" s="38">
        <f t="shared" si="16"/>
        <v>105.11431357676889</v>
      </c>
      <c r="J125" s="38"/>
      <c r="K125" s="38">
        <f t="shared" si="17"/>
        <v>105.11431357676889</v>
      </c>
    </row>
    <row r="126" spans="1:12" ht="34.5">
      <c r="A126" s="16">
        <v>6</v>
      </c>
      <c r="B126" s="39" t="s">
        <v>79</v>
      </c>
      <c r="C126" s="37">
        <v>19.853999999999999</v>
      </c>
      <c r="D126" s="37"/>
      <c r="E126" s="37">
        <f t="shared" si="18"/>
        <v>19.853999999999999</v>
      </c>
      <c r="F126" s="51">
        <v>37.81</v>
      </c>
      <c r="G126" s="51"/>
      <c r="H126" s="51">
        <f t="shared" si="19"/>
        <v>37.81</v>
      </c>
      <c r="I126" s="38">
        <f t="shared" si="16"/>
        <v>90.440213558980588</v>
      </c>
      <c r="J126" s="38"/>
      <c r="K126" s="38">
        <f t="shared" si="17"/>
        <v>90.440213558980588</v>
      </c>
    </row>
    <row r="127" spans="1:12" ht="34.5">
      <c r="A127" s="16">
        <v>7</v>
      </c>
      <c r="B127" s="39" t="s">
        <v>80</v>
      </c>
      <c r="C127" s="37">
        <v>85.283000000000001</v>
      </c>
      <c r="D127" s="37"/>
      <c r="E127" s="37">
        <f t="shared" si="18"/>
        <v>85.283000000000001</v>
      </c>
      <c r="F127" s="51">
        <v>36.887999999999998</v>
      </c>
      <c r="G127" s="51"/>
      <c r="H127" s="51">
        <f t="shared" si="19"/>
        <v>36.887999999999998</v>
      </c>
      <c r="I127" s="38">
        <f>F127/C127*100-100</f>
        <v>-56.746362112027022</v>
      </c>
      <c r="J127" s="38"/>
      <c r="K127" s="38">
        <f t="shared" si="17"/>
        <v>-56.746362112027022</v>
      </c>
    </row>
    <row r="128" spans="1:12" ht="43.25" customHeight="1">
      <c r="A128" s="16">
        <v>8</v>
      </c>
      <c r="B128" s="39" t="s">
        <v>81</v>
      </c>
      <c r="C128" s="37">
        <v>238.38300000000001</v>
      </c>
      <c r="D128" s="37"/>
      <c r="E128" s="37">
        <f>C128+D128</f>
        <v>238.38300000000001</v>
      </c>
      <c r="F128" s="51">
        <v>46.542000000000002</v>
      </c>
      <c r="G128" s="51"/>
      <c r="H128" s="51">
        <f>F128+G128</f>
        <v>46.542000000000002</v>
      </c>
      <c r="I128" s="38">
        <f>F128/C128*100-100</f>
        <v>-80.475956758661482</v>
      </c>
      <c r="J128" s="38"/>
      <c r="K128" s="38">
        <f t="shared" si="17"/>
        <v>-80.475956758661482</v>
      </c>
    </row>
    <row r="129" spans="1:13" ht="35.5" customHeight="1">
      <c r="A129" s="16">
        <v>9</v>
      </c>
      <c r="B129" s="39" t="s">
        <v>180</v>
      </c>
      <c r="C129" s="55">
        <v>22.143000000000001</v>
      </c>
      <c r="D129" s="37"/>
      <c r="E129" s="37">
        <f>C129+D129</f>
        <v>22.143000000000001</v>
      </c>
      <c r="F129" s="51">
        <v>0</v>
      </c>
      <c r="G129" s="51"/>
      <c r="H129" s="51">
        <f>F129+G129</f>
        <v>0</v>
      </c>
      <c r="I129" s="38"/>
      <c r="J129" s="64"/>
      <c r="K129" s="64"/>
    </row>
    <row r="130" spans="1:13" ht="27.75" customHeight="1">
      <c r="A130" s="16">
        <v>10</v>
      </c>
      <c r="B130" s="39" t="s">
        <v>181</v>
      </c>
      <c r="C130" s="37"/>
      <c r="D130" s="37">
        <v>61.4</v>
      </c>
      <c r="E130" s="37">
        <f>C130+D130</f>
        <v>61.4</v>
      </c>
      <c r="F130" s="51"/>
      <c r="G130" s="51">
        <v>48</v>
      </c>
      <c r="H130" s="51">
        <f>F130+G130</f>
        <v>48</v>
      </c>
      <c r="I130" s="38"/>
      <c r="J130" s="118">
        <f>G130/D130*100-100</f>
        <v>-21.824104234527681</v>
      </c>
      <c r="K130" s="118">
        <f>H130/E130*100-100</f>
        <v>-21.824104234527681</v>
      </c>
    </row>
    <row r="131" spans="1:13" ht="30.65" customHeight="1">
      <c r="A131" s="93" t="s">
        <v>48</v>
      </c>
      <c r="B131" s="74"/>
      <c r="C131" s="74"/>
      <c r="D131" s="74"/>
      <c r="E131" s="74"/>
      <c r="F131" s="74"/>
      <c r="G131" s="74"/>
      <c r="H131" s="74"/>
      <c r="I131" s="74"/>
      <c r="J131" s="74"/>
      <c r="K131" s="74"/>
    </row>
    <row r="132" spans="1:13" ht="36.75" customHeight="1">
      <c r="A132" s="119" t="s">
        <v>206</v>
      </c>
      <c r="B132" s="119"/>
      <c r="C132" s="119"/>
      <c r="D132" s="119"/>
      <c r="E132" s="119"/>
      <c r="F132" s="119"/>
      <c r="G132" s="119"/>
      <c r="H132" s="119"/>
      <c r="I132" s="119"/>
      <c r="J132" s="119"/>
      <c r="K132" s="119"/>
    </row>
    <row r="133" spans="1:13" s="6" customFormat="1" ht="14">
      <c r="A133" s="29" t="s">
        <v>149</v>
      </c>
      <c r="B133" s="28" t="s">
        <v>150</v>
      </c>
      <c r="C133" s="99"/>
      <c r="D133" s="99"/>
      <c r="E133" s="100"/>
      <c r="F133" s="101"/>
      <c r="G133" s="99"/>
      <c r="H133" s="100"/>
      <c r="I133" s="103"/>
      <c r="J133" s="104"/>
      <c r="K133" s="105"/>
    </row>
    <row r="134" spans="1:13" s="6" customFormat="1" ht="26">
      <c r="A134" s="29"/>
      <c r="B134" s="30" t="s">
        <v>83</v>
      </c>
      <c r="C134" s="31">
        <v>49</v>
      </c>
      <c r="D134" s="16"/>
      <c r="E134" s="16">
        <f>C134+D134</f>
        <v>49</v>
      </c>
      <c r="F134" s="52">
        <v>9</v>
      </c>
      <c r="G134" s="52"/>
      <c r="H134" s="52">
        <f>F134+G134</f>
        <v>9</v>
      </c>
      <c r="I134" s="40">
        <f t="shared" ref="I134:I148" si="20">F134/C134*100-100</f>
        <v>-81.632653061224488</v>
      </c>
      <c r="J134" s="40"/>
      <c r="K134" s="40">
        <f t="shared" ref="K134:K147" si="21">H134/E134*100-100</f>
        <v>-81.632653061224488</v>
      </c>
    </row>
    <row r="135" spans="1:13" s="6" customFormat="1" ht="39">
      <c r="A135" s="22"/>
      <c r="B135" s="41" t="s">
        <v>84</v>
      </c>
      <c r="C135" s="31">
        <v>7</v>
      </c>
      <c r="D135" s="16"/>
      <c r="E135" s="16">
        <f t="shared" ref="E135:E147" si="22">C135+D135</f>
        <v>7</v>
      </c>
      <c r="F135" s="52">
        <v>4</v>
      </c>
      <c r="G135" s="52"/>
      <c r="H135" s="52">
        <f t="shared" ref="H135:H147" si="23">F135+G135</f>
        <v>4</v>
      </c>
      <c r="I135" s="40">
        <f t="shared" si="20"/>
        <v>-42.857142857142861</v>
      </c>
      <c r="J135" s="40"/>
      <c r="K135" s="40">
        <f t="shared" si="21"/>
        <v>-42.857142857142861</v>
      </c>
    </row>
    <row r="136" spans="1:13" s="6" customFormat="1" ht="39">
      <c r="A136" s="29"/>
      <c r="B136" s="10" t="s">
        <v>85</v>
      </c>
      <c r="C136" s="31">
        <v>21</v>
      </c>
      <c r="D136" s="16"/>
      <c r="E136" s="16">
        <f t="shared" si="22"/>
        <v>21</v>
      </c>
      <c r="F136" s="52">
        <v>24</v>
      </c>
      <c r="G136" s="52"/>
      <c r="H136" s="52">
        <f t="shared" si="23"/>
        <v>24</v>
      </c>
      <c r="I136" s="40">
        <f t="shared" si="20"/>
        <v>14.285714285714278</v>
      </c>
      <c r="J136" s="40"/>
      <c r="K136" s="40">
        <f t="shared" si="21"/>
        <v>14.285714285714278</v>
      </c>
    </row>
    <row r="137" spans="1:13" s="6" customFormat="1" ht="39">
      <c r="A137" s="29"/>
      <c r="B137" s="10" t="s">
        <v>86</v>
      </c>
      <c r="C137" s="31">
        <v>9</v>
      </c>
      <c r="D137" s="16"/>
      <c r="E137" s="16">
        <f t="shared" si="22"/>
        <v>9</v>
      </c>
      <c r="F137" s="52">
        <v>12</v>
      </c>
      <c r="G137" s="52"/>
      <c r="H137" s="52">
        <f t="shared" si="23"/>
        <v>12</v>
      </c>
      <c r="I137" s="40">
        <f t="shared" si="20"/>
        <v>33.333333333333314</v>
      </c>
      <c r="J137" s="40"/>
      <c r="K137" s="40">
        <f t="shared" si="21"/>
        <v>33.333333333333314</v>
      </c>
    </row>
    <row r="138" spans="1:13" s="6" customFormat="1" ht="42" customHeight="1">
      <c r="A138" s="29"/>
      <c r="B138" s="10" t="s">
        <v>87</v>
      </c>
      <c r="C138" s="31">
        <v>15</v>
      </c>
      <c r="D138" s="16"/>
      <c r="E138" s="16">
        <f t="shared" si="22"/>
        <v>15</v>
      </c>
      <c r="F138" s="52">
        <v>14</v>
      </c>
      <c r="G138" s="52"/>
      <c r="H138" s="52">
        <f t="shared" si="23"/>
        <v>14</v>
      </c>
      <c r="I138" s="40">
        <f t="shared" si="20"/>
        <v>-6.6666666666666714</v>
      </c>
      <c r="J138" s="40"/>
      <c r="K138" s="40">
        <f t="shared" si="21"/>
        <v>-6.6666666666666714</v>
      </c>
    </row>
    <row r="139" spans="1:13" s="6" customFormat="1" ht="39">
      <c r="A139" s="29"/>
      <c r="B139" s="10" t="s">
        <v>88</v>
      </c>
      <c r="C139" s="31">
        <v>3</v>
      </c>
      <c r="D139" s="16"/>
      <c r="E139" s="16">
        <f t="shared" si="22"/>
        <v>3</v>
      </c>
      <c r="F139" s="52">
        <v>9</v>
      </c>
      <c r="G139" s="52"/>
      <c r="H139" s="52">
        <f t="shared" si="23"/>
        <v>9</v>
      </c>
      <c r="I139" s="40">
        <f t="shared" si="20"/>
        <v>200</v>
      </c>
      <c r="J139" s="40"/>
      <c r="K139" s="40">
        <f t="shared" si="21"/>
        <v>200</v>
      </c>
    </row>
    <row r="140" spans="1:13" s="6" customFormat="1" ht="39">
      <c r="A140" s="29"/>
      <c r="B140" s="10" t="s">
        <v>89</v>
      </c>
      <c r="C140" s="31">
        <v>3</v>
      </c>
      <c r="D140" s="16"/>
      <c r="E140" s="16">
        <f t="shared" si="22"/>
        <v>3</v>
      </c>
      <c r="F140" s="52">
        <v>2</v>
      </c>
      <c r="G140" s="52"/>
      <c r="H140" s="52">
        <f t="shared" si="23"/>
        <v>2</v>
      </c>
      <c r="I140" s="40">
        <f t="shared" si="20"/>
        <v>-33.333333333333343</v>
      </c>
      <c r="J140" s="40"/>
      <c r="K140" s="40">
        <f t="shared" si="21"/>
        <v>-33.333333333333343</v>
      </c>
    </row>
    <row r="141" spans="1:13" s="6" customFormat="1" ht="39">
      <c r="A141" s="29"/>
      <c r="B141" s="10" t="s">
        <v>90</v>
      </c>
      <c r="C141" s="31">
        <v>11</v>
      </c>
      <c r="D141" s="16"/>
      <c r="E141" s="16">
        <f t="shared" si="22"/>
        <v>11</v>
      </c>
      <c r="F141" s="52">
        <v>2</v>
      </c>
      <c r="G141" s="52"/>
      <c r="H141" s="52">
        <f t="shared" si="23"/>
        <v>2</v>
      </c>
      <c r="I141" s="40">
        <f t="shared" si="20"/>
        <v>-81.818181818181813</v>
      </c>
      <c r="J141" s="40"/>
      <c r="K141" s="40">
        <f t="shared" si="21"/>
        <v>-81.818181818181813</v>
      </c>
    </row>
    <row r="142" spans="1:13" s="6" customFormat="1" ht="32.25" customHeight="1">
      <c r="A142" s="29"/>
      <c r="B142" s="66" t="s">
        <v>194</v>
      </c>
      <c r="C142" s="31">
        <v>22.143000000000001</v>
      </c>
      <c r="D142" s="16"/>
      <c r="E142" s="16">
        <f t="shared" si="22"/>
        <v>22.143000000000001</v>
      </c>
      <c r="F142" s="52">
        <v>0</v>
      </c>
      <c r="G142" s="52"/>
      <c r="H142" s="52">
        <f t="shared" si="23"/>
        <v>0</v>
      </c>
      <c r="I142" s="40">
        <f t="shared" si="20"/>
        <v>-100</v>
      </c>
      <c r="J142" s="65"/>
      <c r="K142" s="40">
        <f t="shared" si="21"/>
        <v>-100</v>
      </c>
    </row>
    <row r="143" spans="1:13" s="6" customFormat="1" ht="39">
      <c r="A143" s="29"/>
      <c r="B143" s="66" t="s">
        <v>195</v>
      </c>
      <c r="C143" s="31"/>
      <c r="D143" s="16">
        <v>61.4</v>
      </c>
      <c r="E143" s="58">
        <f t="shared" si="22"/>
        <v>61.4</v>
      </c>
      <c r="F143" s="52"/>
      <c r="G143" s="52">
        <v>48</v>
      </c>
      <c r="H143" s="52">
        <f t="shared" si="23"/>
        <v>48</v>
      </c>
      <c r="I143" s="40"/>
      <c r="J143" s="120">
        <f>G143/D143*100-100</f>
        <v>-21.824104234527681</v>
      </c>
      <c r="K143" s="120">
        <f>H143/E143*100-100</f>
        <v>-21.824104234527681</v>
      </c>
      <c r="L143" s="121"/>
      <c r="M143" s="121"/>
    </row>
    <row r="144" spans="1:13" s="6" customFormat="1" ht="14">
      <c r="A144" s="22" t="s">
        <v>151</v>
      </c>
      <c r="B144" s="22" t="s">
        <v>152</v>
      </c>
      <c r="C144" s="31"/>
      <c r="D144" s="16"/>
      <c r="E144" s="16"/>
      <c r="F144" s="49"/>
      <c r="G144" s="49"/>
      <c r="H144" s="49"/>
      <c r="I144" s="40"/>
      <c r="J144" s="40"/>
      <c r="K144" s="40"/>
    </row>
    <row r="145" spans="1:11" s="6" customFormat="1" ht="39">
      <c r="A145" s="22"/>
      <c r="B145" s="18" t="s">
        <v>91</v>
      </c>
      <c r="C145" s="31">
        <v>5352</v>
      </c>
      <c r="D145" s="16"/>
      <c r="E145" s="16">
        <f t="shared" si="22"/>
        <v>5352</v>
      </c>
      <c r="F145" s="52">
        <v>819</v>
      </c>
      <c r="G145" s="52"/>
      <c r="H145" s="52">
        <f t="shared" si="23"/>
        <v>819</v>
      </c>
      <c r="I145" s="40">
        <f t="shared" si="20"/>
        <v>-84.697309417040358</v>
      </c>
      <c r="J145" s="40"/>
      <c r="K145" s="40">
        <f t="shared" si="21"/>
        <v>-84.697309417040358</v>
      </c>
    </row>
    <row r="146" spans="1:11" s="6" customFormat="1" ht="52">
      <c r="A146" s="22"/>
      <c r="B146" s="18" t="s">
        <v>92</v>
      </c>
      <c r="C146" s="31">
        <v>420</v>
      </c>
      <c r="D146" s="16"/>
      <c r="E146" s="16">
        <f t="shared" si="22"/>
        <v>420</v>
      </c>
      <c r="F146" s="52">
        <v>221</v>
      </c>
      <c r="G146" s="52"/>
      <c r="H146" s="52">
        <f t="shared" si="23"/>
        <v>221</v>
      </c>
      <c r="I146" s="40">
        <f t="shared" si="20"/>
        <v>-47.38095238095238</v>
      </c>
      <c r="J146" s="40"/>
      <c r="K146" s="40">
        <f t="shared" si="21"/>
        <v>-47.38095238095238</v>
      </c>
    </row>
    <row r="147" spans="1:11" s="6" customFormat="1" ht="39">
      <c r="A147" s="22"/>
      <c r="B147" s="18" t="s">
        <v>93</v>
      </c>
      <c r="C147" s="31">
        <v>1691</v>
      </c>
      <c r="D147" s="16"/>
      <c r="E147" s="16">
        <f t="shared" si="22"/>
        <v>1691</v>
      </c>
      <c r="F147" s="52">
        <v>2917</v>
      </c>
      <c r="G147" s="52"/>
      <c r="H147" s="52">
        <f t="shared" si="23"/>
        <v>2917</v>
      </c>
      <c r="I147" s="40">
        <f t="shared" si="20"/>
        <v>72.501478415138962</v>
      </c>
      <c r="J147" s="40"/>
      <c r="K147" s="40">
        <f t="shared" si="21"/>
        <v>72.501478415138962</v>
      </c>
    </row>
    <row r="148" spans="1:11" s="6" customFormat="1" ht="39">
      <c r="A148" s="22"/>
      <c r="B148" s="18" t="s">
        <v>94</v>
      </c>
      <c r="C148" s="31">
        <v>129</v>
      </c>
      <c r="D148" s="25"/>
      <c r="E148" s="16">
        <f t="shared" ref="E148:E154" si="24">C148+D148</f>
        <v>129</v>
      </c>
      <c r="F148" s="52">
        <v>188</v>
      </c>
      <c r="G148" s="52"/>
      <c r="H148" s="52">
        <f t="shared" ref="H148:H154" si="25">F148+G148</f>
        <v>188</v>
      </c>
      <c r="I148" s="40">
        <f t="shared" si="20"/>
        <v>45.736434108527135</v>
      </c>
      <c r="J148" s="40"/>
      <c r="K148" s="40">
        <f>H148/E148*100-100</f>
        <v>45.736434108527135</v>
      </c>
    </row>
    <row r="149" spans="1:11" ht="52">
      <c r="A149" s="22"/>
      <c r="B149" s="10" t="s">
        <v>95</v>
      </c>
      <c r="C149" s="31">
        <v>364</v>
      </c>
      <c r="D149" s="16"/>
      <c r="E149" s="16">
        <f t="shared" si="24"/>
        <v>364</v>
      </c>
      <c r="F149" s="52">
        <v>900</v>
      </c>
      <c r="G149" s="52"/>
      <c r="H149" s="52">
        <f t="shared" si="25"/>
        <v>900</v>
      </c>
      <c r="I149" s="21">
        <f>F149/C149*100-100</f>
        <v>147.25274725274727</v>
      </c>
      <c r="J149" s="21"/>
      <c r="K149" s="21">
        <f>H149/E149*100-100</f>
        <v>147.25274725274727</v>
      </c>
    </row>
    <row r="150" spans="1:11" ht="39" customHeight="1">
      <c r="A150" s="22"/>
      <c r="B150" s="10" t="s">
        <v>96</v>
      </c>
      <c r="C150" s="31">
        <v>17</v>
      </c>
      <c r="D150" s="16"/>
      <c r="E150" s="16">
        <f t="shared" si="24"/>
        <v>17</v>
      </c>
      <c r="F150" s="52">
        <v>35</v>
      </c>
      <c r="G150" s="52"/>
      <c r="H150" s="52">
        <f t="shared" si="25"/>
        <v>35</v>
      </c>
      <c r="I150" s="21">
        <f>F150/C150*100-100</f>
        <v>105.88235294117646</v>
      </c>
      <c r="J150" s="21"/>
      <c r="K150" s="21">
        <f>H150/E150*100-100</f>
        <v>105.88235294117646</v>
      </c>
    </row>
    <row r="151" spans="1:11" s="6" customFormat="1" ht="52">
      <c r="A151" s="22"/>
      <c r="B151" s="10" t="s">
        <v>97</v>
      </c>
      <c r="C151" s="31">
        <v>153</v>
      </c>
      <c r="D151" s="25"/>
      <c r="E151" s="16">
        <f t="shared" si="24"/>
        <v>153</v>
      </c>
      <c r="F151" s="52">
        <v>44</v>
      </c>
      <c r="G151" s="52"/>
      <c r="H151" s="52">
        <f t="shared" si="25"/>
        <v>44</v>
      </c>
      <c r="I151" s="21">
        <f>F151/C151*100-100</f>
        <v>-71.24183006535948</v>
      </c>
      <c r="J151" s="21"/>
      <c r="K151" s="21">
        <f>H151/E151*100-100</f>
        <v>-71.24183006535948</v>
      </c>
    </row>
    <row r="152" spans="1:11" s="6" customFormat="1" ht="39">
      <c r="A152" s="22"/>
      <c r="B152" s="10" t="s">
        <v>98</v>
      </c>
      <c r="C152" s="31">
        <v>60</v>
      </c>
      <c r="D152" s="25"/>
      <c r="E152" s="16">
        <f t="shared" si="24"/>
        <v>60</v>
      </c>
      <c r="F152" s="52">
        <v>3</v>
      </c>
      <c r="G152" s="52"/>
      <c r="H152" s="52">
        <f t="shared" si="25"/>
        <v>3</v>
      </c>
      <c r="I152" s="21">
        <f>F152/C152*100-100</f>
        <v>-95</v>
      </c>
      <c r="J152" s="21"/>
      <c r="K152" s="21">
        <f>H152/E152*100-100</f>
        <v>-95</v>
      </c>
    </row>
    <row r="153" spans="1:11" s="6" customFormat="1" ht="26">
      <c r="A153" s="22"/>
      <c r="B153" s="10" t="s">
        <v>184</v>
      </c>
      <c r="C153" s="31">
        <v>22.143000000000001</v>
      </c>
      <c r="D153" s="25"/>
      <c r="E153" s="16">
        <f t="shared" si="24"/>
        <v>22.143000000000001</v>
      </c>
      <c r="F153" s="52">
        <v>0</v>
      </c>
      <c r="G153" s="52"/>
      <c r="H153" s="52">
        <f t="shared" si="25"/>
        <v>0</v>
      </c>
      <c r="I153" s="67" t="s">
        <v>121</v>
      </c>
      <c r="J153" s="67"/>
      <c r="K153" s="67" t="s">
        <v>121</v>
      </c>
    </row>
    <row r="154" spans="1:11" s="6" customFormat="1" ht="26">
      <c r="A154" s="22"/>
      <c r="B154" s="10" t="s">
        <v>185</v>
      </c>
      <c r="C154" s="31"/>
      <c r="D154" s="57">
        <v>4</v>
      </c>
      <c r="E154" s="58">
        <f t="shared" si="24"/>
        <v>4</v>
      </c>
      <c r="F154" s="52"/>
      <c r="G154" s="52">
        <v>1</v>
      </c>
      <c r="H154" s="52">
        <f t="shared" si="25"/>
        <v>1</v>
      </c>
      <c r="I154" s="67"/>
      <c r="J154" s="67">
        <f>G154/D154*100-100</f>
        <v>-75</v>
      </c>
      <c r="K154" s="67">
        <f>H154/E154*100-100</f>
        <v>-75</v>
      </c>
    </row>
    <row r="155" spans="1:11" s="6" customFormat="1" ht="14">
      <c r="A155" s="22" t="s">
        <v>153</v>
      </c>
      <c r="B155" s="22" t="s">
        <v>154</v>
      </c>
      <c r="C155" s="42"/>
      <c r="D155" s="25"/>
      <c r="E155" s="25"/>
      <c r="F155" s="50"/>
      <c r="G155" s="50"/>
      <c r="H155" s="50"/>
      <c r="I155" s="26"/>
      <c r="J155" s="21"/>
      <c r="K155" s="26"/>
    </row>
    <row r="156" spans="1:11" s="6" customFormat="1" ht="44.5" customHeight="1">
      <c r="A156" s="22"/>
      <c r="B156" s="18" t="s">
        <v>112</v>
      </c>
      <c r="C156" s="31">
        <v>32.18</v>
      </c>
      <c r="D156" s="16"/>
      <c r="E156" s="16">
        <f t="shared" ref="E156:E164" si="26">C156+D156</f>
        <v>32.18</v>
      </c>
      <c r="F156" s="52">
        <v>75.97</v>
      </c>
      <c r="G156" s="52"/>
      <c r="H156" s="52">
        <f t="shared" ref="H156:H164" si="27">F156+G156</f>
        <v>75.97</v>
      </c>
      <c r="I156" s="21">
        <f t="shared" ref="I156:I162" si="28">F156/C156*100-100</f>
        <v>136.0783095090118</v>
      </c>
      <c r="J156" s="21"/>
      <c r="K156" s="21">
        <f t="shared" ref="K156:K164" si="29">H156/E156*100-100</f>
        <v>136.0783095090118</v>
      </c>
    </row>
    <row r="157" spans="1:11" s="6" customFormat="1" ht="52">
      <c r="A157" s="22"/>
      <c r="B157" s="18" t="s">
        <v>113</v>
      </c>
      <c r="C157" s="31">
        <v>147.1</v>
      </c>
      <c r="D157" s="16"/>
      <c r="E157" s="16">
        <f t="shared" si="26"/>
        <v>147.1</v>
      </c>
      <c r="F157" s="53">
        <v>103.48</v>
      </c>
      <c r="G157" s="53"/>
      <c r="H157" s="53">
        <f t="shared" si="27"/>
        <v>103.48</v>
      </c>
      <c r="I157" s="21">
        <f t="shared" si="28"/>
        <v>-29.65329707681849</v>
      </c>
      <c r="J157" s="21"/>
      <c r="K157" s="21">
        <f t="shared" si="29"/>
        <v>-29.65329707681849</v>
      </c>
    </row>
    <row r="158" spans="1:11" s="6" customFormat="1" ht="52">
      <c r="A158" s="22"/>
      <c r="B158" s="18" t="s">
        <v>114</v>
      </c>
      <c r="C158" s="31">
        <v>131.62</v>
      </c>
      <c r="D158" s="16"/>
      <c r="E158" s="16">
        <f t="shared" si="26"/>
        <v>131.62</v>
      </c>
      <c r="F158" s="54">
        <v>144.03</v>
      </c>
      <c r="G158" s="54"/>
      <c r="H158" s="52">
        <f t="shared" si="27"/>
        <v>144.03</v>
      </c>
      <c r="I158" s="21">
        <f t="shared" si="28"/>
        <v>9.4286582586233152</v>
      </c>
      <c r="J158" s="21"/>
      <c r="K158" s="21">
        <f t="shared" si="29"/>
        <v>9.4286582586233152</v>
      </c>
    </row>
    <row r="159" spans="1:11" s="6" customFormat="1" ht="52">
      <c r="A159" s="22"/>
      <c r="B159" s="18" t="s">
        <v>115</v>
      </c>
      <c r="C159" s="31">
        <v>183.1</v>
      </c>
      <c r="D159" s="16"/>
      <c r="E159" s="16">
        <f t="shared" si="26"/>
        <v>183.1</v>
      </c>
      <c r="F159" s="52">
        <v>70.11</v>
      </c>
      <c r="G159" s="52"/>
      <c r="H159" s="52">
        <f t="shared" si="27"/>
        <v>70.11</v>
      </c>
      <c r="I159" s="21">
        <f t="shared" si="28"/>
        <v>-61.709448388858547</v>
      </c>
      <c r="J159" s="21"/>
      <c r="K159" s="21">
        <f t="shared" si="29"/>
        <v>-61.709448388858547</v>
      </c>
    </row>
    <row r="160" spans="1:11" s="6" customFormat="1" ht="52">
      <c r="A160" s="22"/>
      <c r="B160" s="10" t="s">
        <v>116</v>
      </c>
      <c r="C160" s="31">
        <v>101.42</v>
      </c>
      <c r="D160" s="16"/>
      <c r="E160" s="16">
        <f t="shared" si="26"/>
        <v>101.42</v>
      </c>
      <c r="F160" s="52">
        <v>84.13</v>
      </c>
      <c r="G160" s="52"/>
      <c r="H160" s="52">
        <f t="shared" si="27"/>
        <v>84.13</v>
      </c>
      <c r="I160" s="21">
        <f t="shared" si="28"/>
        <v>-17.047919542496558</v>
      </c>
      <c r="J160" s="21"/>
      <c r="K160" s="21">
        <f t="shared" si="29"/>
        <v>-17.047919542496558</v>
      </c>
    </row>
    <row r="161" spans="1:11" s="6" customFormat="1" ht="52">
      <c r="A161" s="22"/>
      <c r="B161" s="10" t="s">
        <v>117</v>
      </c>
      <c r="C161" s="31">
        <v>1167.9000000000001</v>
      </c>
      <c r="D161" s="16"/>
      <c r="E161" s="16">
        <f t="shared" si="26"/>
        <v>1167.9000000000001</v>
      </c>
      <c r="F161" s="52">
        <v>1080.3</v>
      </c>
      <c r="G161" s="52"/>
      <c r="H161" s="52">
        <f t="shared" si="27"/>
        <v>1080.3</v>
      </c>
      <c r="I161" s="21">
        <f t="shared" si="28"/>
        <v>-7.5006421782687056</v>
      </c>
      <c r="J161" s="21"/>
      <c r="K161" s="21">
        <f t="shared" si="29"/>
        <v>-7.5006421782687056</v>
      </c>
    </row>
    <row r="162" spans="1:11" s="6" customFormat="1" ht="52">
      <c r="A162" s="22"/>
      <c r="B162" s="10" t="s">
        <v>118</v>
      </c>
      <c r="C162" s="31">
        <v>557.41</v>
      </c>
      <c r="D162" s="16"/>
      <c r="E162" s="16">
        <f t="shared" si="26"/>
        <v>557.41</v>
      </c>
      <c r="F162" s="53">
        <v>838.37</v>
      </c>
      <c r="G162" s="53"/>
      <c r="H162" s="52">
        <f t="shared" si="27"/>
        <v>838.37</v>
      </c>
      <c r="I162" s="21">
        <f t="shared" si="28"/>
        <v>50.404549613390515</v>
      </c>
      <c r="J162" s="21"/>
      <c r="K162" s="21">
        <f t="shared" si="29"/>
        <v>50.404549613390515</v>
      </c>
    </row>
    <row r="163" spans="1:11" s="6" customFormat="1" ht="52">
      <c r="A163" s="18"/>
      <c r="B163" s="10" t="s">
        <v>119</v>
      </c>
      <c r="C163" s="31">
        <v>3973.1</v>
      </c>
      <c r="D163" s="16"/>
      <c r="E163" s="16">
        <f t="shared" si="26"/>
        <v>3973.1</v>
      </c>
      <c r="F163" s="53">
        <v>15513.9</v>
      </c>
      <c r="G163" s="53"/>
      <c r="H163" s="52">
        <f t="shared" si="27"/>
        <v>15513.9</v>
      </c>
      <c r="I163" s="21">
        <f>F163/C163*100-100</f>
        <v>290.47343384259142</v>
      </c>
      <c r="J163" s="21"/>
      <c r="K163" s="21">
        <f t="shared" si="29"/>
        <v>290.47343384259142</v>
      </c>
    </row>
    <row r="164" spans="1:11" s="6" customFormat="1" ht="26">
      <c r="A164" s="18"/>
      <c r="B164" s="68" t="s">
        <v>196</v>
      </c>
      <c r="C164" s="31"/>
      <c r="D164" s="16">
        <v>15.35</v>
      </c>
      <c r="E164" s="58">
        <f t="shared" si="26"/>
        <v>15.35</v>
      </c>
      <c r="F164" s="53"/>
      <c r="G164" s="53">
        <v>48</v>
      </c>
      <c r="H164" s="52">
        <f t="shared" si="27"/>
        <v>48</v>
      </c>
      <c r="I164" s="21"/>
      <c r="J164" s="21">
        <f>G164/D164*100-100</f>
        <v>212.70358306188928</v>
      </c>
      <c r="K164" s="21">
        <f t="shared" si="29"/>
        <v>212.70358306188928</v>
      </c>
    </row>
    <row r="165" spans="1:11" s="6" customFormat="1" ht="14">
      <c r="A165" s="22">
        <v>4</v>
      </c>
      <c r="B165" s="33" t="s">
        <v>64</v>
      </c>
      <c r="C165" s="31"/>
      <c r="D165" s="16"/>
      <c r="E165" s="25"/>
      <c r="F165" s="50"/>
      <c r="G165" s="50"/>
      <c r="H165" s="50"/>
      <c r="I165" s="26"/>
      <c r="J165" s="21"/>
      <c r="K165" s="26"/>
    </row>
    <row r="166" spans="1:11" s="6" customFormat="1" ht="39">
      <c r="A166" s="29"/>
      <c r="B166" s="30" t="s">
        <v>99</v>
      </c>
      <c r="C166" s="62">
        <v>102.8</v>
      </c>
      <c r="D166" s="52"/>
      <c r="E166" s="52">
        <f>C166+D166</f>
        <v>102.8</v>
      </c>
      <c r="F166" s="52">
        <v>14.6</v>
      </c>
      <c r="G166" s="52"/>
      <c r="H166" s="52">
        <f>F166+G166</f>
        <v>14.6</v>
      </c>
      <c r="I166" s="21">
        <f t="shared" ref="I166:I175" si="30">F166/C166*100-100</f>
        <v>-85.797665369649806</v>
      </c>
      <c r="J166" s="21"/>
      <c r="K166" s="21">
        <f t="shared" ref="K166:K175" si="31">H166/E166*100-100</f>
        <v>-85.797665369649806</v>
      </c>
    </row>
    <row r="167" spans="1:11" s="6" customFormat="1" ht="52">
      <c r="A167" s="29"/>
      <c r="B167" s="30" t="s">
        <v>100</v>
      </c>
      <c r="C167" s="62">
        <v>96</v>
      </c>
      <c r="D167" s="52"/>
      <c r="E167" s="52">
        <f>C167+D167</f>
        <v>96</v>
      </c>
      <c r="F167" s="52">
        <v>18.899999999999999</v>
      </c>
      <c r="G167" s="52"/>
      <c r="H167" s="52">
        <f>F167+G167</f>
        <v>18.899999999999999</v>
      </c>
      <c r="I167" s="21">
        <f t="shared" si="30"/>
        <v>-80.3125</v>
      </c>
      <c r="J167" s="21"/>
      <c r="K167" s="21">
        <f t="shared" si="31"/>
        <v>-80.3125</v>
      </c>
    </row>
    <row r="168" spans="1:11" s="6" customFormat="1" ht="52">
      <c r="A168" s="22"/>
      <c r="B168" s="34" t="s">
        <v>101</v>
      </c>
      <c r="C168" s="62">
        <v>350</v>
      </c>
      <c r="D168" s="52"/>
      <c r="E168" s="52">
        <f>C168+D168</f>
        <v>350</v>
      </c>
      <c r="F168" s="52">
        <v>57.14</v>
      </c>
      <c r="G168" s="52"/>
      <c r="H168" s="52">
        <f>F168+G168</f>
        <v>57.14</v>
      </c>
      <c r="I168" s="21">
        <f t="shared" si="30"/>
        <v>-83.674285714285716</v>
      </c>
      <c r="J168" s="21"/>
      <c r="K168" s="21">
        <f t="shared" si="31"/>
        <v>-83.674285714285716</v>
      </c>
    </row>
    <row r="169" spans="1:11" s="6" customFormat="1" ht="52">
      <c r="A169" s="22"/>
      <c r="B169" s="35" t="s">
        <v>102</v>
      </c>
      <c r="C169" s="62">
        <v>72.400000000000006</v>
      </c>
      <c r="D169" s="52"/>
      <c r="E169" s="52">
        <f>C169+D169</f>
        <v>72.400000000000006</v>
      </c>
      <c r="F169" s="52">
        <v>114.3</v>
      </c>
      <c r="G169" s="52"/>
      <c r="H169" s="52">
        <f>F169+G169</f>
        <v>114.3</v>
      </c>
      <c r="I169" s="21">
        <f t="shared" si="30"/>
        <v>57.872928176795568</v>
      </c>
      <c r="J169" s="21"/>
      <c r="K169" s="21">
        <f t="shared" si="31"/>
        <v>57.872928176795568</v>
      </c>
    </row>
    <row r="170" spans="1:11" s="6" customFormat="1" ht="52">
      <c r="A170" s="29"/>
      <c r="B170" s="30" t="s">
        <v>103</v>
      </c>
      <c r="C170" s="62">
        <v>111.4</v>
      </c>
      <c r="D170" s="52"/>
      <c r="E170" s="52">
        <f>C170+D170</f>
        <v>111.4</v>
      </c>
      <c r="F170" s="52">
        <v>77.599999999999994</v>
      </c>
      <c r="G170" s="52"/>
      <c r="H170" s="52">
        <f>F170+G170</f>
        <v>77.599999999999994</v>
      </c>
      <c r="I170" s="21">
        <f t="shared" si="30"/>
        <v>-30.341113105924606</v>
      </c>
      <c r="J170" s="21"/>
      <c r="K170" s="21">
        <f t="shared" si="31"/>
        <v>-30.341113105924606</v>
      </c>
    </row>
    <row r="171" spans="1:11" s="6" customFormat="1" ht="52">
      <c r="A171" s="29"/>
      <c r="B171" s="30" t="s">
        <v>104</v>
      </c>
      <c r="C171" s="31">
        <v>49</v>
      </c>
      <c r="D171" s="16"/>
      <c r="E171" s="16">
        <f t="shared" ref="E171:E179" si="32">C171+D171</f>
        <v>49</v>
      </c>
      <c r="F171" s="52">
        <v>38</v>
      </c>
      <c r="G171" s="52"/>
      <c r="H171" s="52">
        <f t="shared" ref="H171:H179" si="33">F171+G171</f>
        <v>38</v>
      </c>
      <c r="I171" s="40">
        <f t="shared" si="30"/>
        <v>-22.448979591836732</v>
      </c>
      <c r="J171" s="40"/>
      <c r="K171" s="40">
        <f t="shared" si="31"/>
        <v>-22.448979591836732</v>
      </c>
    </row>
    <row r="172" spans="1:11" s="6" customFormat="1" ht="52">
      <c r="A172" s="29"/>
      <c r="B172" s="30" t="s">
        <v>105</v>
      </c>
      <c r="C172" s="62">
        <v>214.3</v>
      </c>
      <c r="D172" s="52"/>
      <c r="E172" s="52">
        <f t="shared" si="32"/>
        <v>214.3</v>
      </c>
      <c r="F172" s="52">
        <v>93.3</v>
      </c>
      <c r="G172" s="52"/>
      <c r="H172" s="52">
        <f t="shared" si="33"/>
        <v>93.3</v>
      </c>
      <c r="I172" s="40">
        <f t="shared" si="30"/>
        <v>-56.462902473168455</v>
      </c>
      <c r="J172" s="40"/>
      <c r="K172" s="40">
        <f t="shared" si="31"/>
        <v>-56.462902473168455</v>
      </c>
    </row>
    <row r="173" spans="1:11" s="6" customFormat="1" ht="52">
      <c r="A173" s="29"/>
      <c r="B173" s="30" t="s">
        <v>106</v>
      </c>
      <c r="C173" s="62">
        <v>750</v>
      </c>
      <c r="D173" s="52"/>
      <c r="E173" s="52">
        <f t="shared" si="32"/>
        <v>750</v>
      </c>
      <c r="F173" s="52">
        <v>186.67</v>
      </c>
      <c r="G173" s="52"/>
      <c r="H173" s="52">
        <f t="shared" si="33"/>
        <v>186.67</v>
      </c>
      <c r="I173" s="40">
        <f t="shared" si="30"/>
        <v>-75.110666666666674</v>
      </c>
      <c r="J173" s="40"/>
      <c r="K173" s="40">
        <f t="shared" si="31"/>
        <v>-75.110666666666674</v>
      </c>
    </row>
    <row r="174" spans="1:11" ht="52">
      <c r="A174" s="29"/>
      <c r="B174" s="30" t="s">
        <v>107</v>
      </c>
      <c r="C174" s="31">
        <v>15</v>
      </c>
      <c r="D174" s="16"/>
      <c r="E174" s="16">
        <f t="shared" si="32"/>
        <v>15</v>
      </c>
      <c r="F174" s="52">
        <v>28</v>
      </c>
      <c r="G174" s="52"/>
      <c r="H174" s="52">
        <f t="shared" si="33"/>
        <v>28</v>
      </c>
      <c r="I174" s="40">
        <f t="shared" si="30"/>
        <v>86.666666666666657</v>
      </c>
      <c r="J174" s="40"/>
      <c r="K174" s="40">
        <f t="shared" si="31"/>
        <v>86.666666666666657</v>
      </c>
    </row>
    <row r="175" spans="1:11" ht="52">
      <c r="A175" s="29"/>
      <c r="B175" s="36" t="s">
        <v>108</v>
      </c>
      <c r="C175" s="62">
        <v>150</v>
      </c>
      <c r="D175" s="52"/>
      <c r="E175" s="52">
        <f>C175+D175</f>
        <v>150</v>
      </c>
      <c r="F175" s="52">
        <v>66.67</v>
      </c>
      <c r="G175" s="52"/>
      <c r="H175" s="52">
        <f>F175+G175</f>
        <v>66.67</v>
      </c>
      <c r="I175" s="40">
        <f t="shared" si="30"/>
        <v>-55.553333333333335</v>
      </c>
      <c r="J175" s="40"/>
      <c r="K175" s="40">
        <f t="shared" si="31"/>
        <v>-55.553333333333335</v>
      </c>
    </row>
    <row r="176" spans="1:11" ht="52">
      <c r="A176" s="29"/>
      <c r="B176" s="30" t="s">
        <v>109</v>
      </c>
      <c r="C176" s="62">
        <v>140</v>
      </c>
      <c r="D176" s="52"/>
      <c r="E176" s="52">
        <f t="shared" si="32"/>
        <v>140</v>
      </c>
      <c r="F176" s="52">
        <v>0</v>
      </c>
      <c r="G176" s="52"/>
      <c r="H176" s="52">
        <f t="shared" si="33"/>
        <v>0</v>
      </c>
      <c r="I176" s="40">
        <f>F176/C176*100-100</f>
        <v>-100</v>
      </c>
      <c r="J176" s="40"/>
      <c r="K176" s="40">
        <f>H176/E176*100-100</f>
        <v>-100</v>
      </c>
    </row>
    <row r="177" spans="1:11" ht="52">
      <c r="A177" s="29"/>
      <c r="B177" s="30" t="s">
        <v>110</v>
      </c>
      <c r="C177" s="31">
        <v>7</v>
      </c>
      <c r="D177" s="16"/>
      <c r="E177" s="16">
        <f t="shared" si="32"/>
        <v>7</v>
      </c>
      <c r="F177" s="52">
        <v>0</v>
      </c>
      <c r="G177" s="52"/>
      <c r="H177" s="52">
        <f t="shared" si="33"/>
        <v>0</v>
      </c>
      <c r="I177" s="40">
        <f>F177/C177*100-100</f>
        <v>-100</v>
      </c>
      <c r="J177" s="40"/>
      <c r="K177" s="40">
        <f>H177/E177*100-100</f>
        <v>-100</v>
      </c>
    </row>
    <row r="178" spans="1:11" ht="26">
      <c r="A178" s="29"/>
      <c r="B178" s="48" t="s">
        <v>186</v>
      </c>
      <c r="C178" s="31">
        <v>100</v>
      </c>
      <c r="D178" s="16"/>
      <c r="E178" s="16">
        <f t="shared" si="32"/>
        <v>100</v>
      </c>
      <c r="F178" s="52">
        <v>0</v>
      </c>
      <c r="G178" s="52"/>
      <c r="H178" s="52">
        <f t="shared" si="33"/>
        <v>0</v>
      </c>
      <c r="I178" s="40">
        <f>F178/C178*100-100</f>
        <v>-100</v>
      </c>
      <c r="J178" s="40"/>
      <c r="K178" s="40">
        <f>H178/E178*100-100</f>
        <v>-100</v>
      </c>
    </row>
    <row r="179" spans="1:11" ht="39">
      <c r="A179" s="29"/>
      <c r="B179" s="48" t="s">
        <v>187</v>
      </c>
      <c r="C179" s="31"/>
      <c r="D179" s="16">
        <v>100</v>
      </c>
      <c r="E179" s="58">
        <f t="shared" si="32"/>
        <v>100</v>
      </c>
      <c r="F179" s="52"/>
      <c r="G179" s="52">
        <v>100</v>
      </c>
      <c r="H179" s="52">
        <f t="shared" si="33"/>
        <v>100</v>
      </c>
      <c r="I179" s="40"/>
      <c r="J179" s="69">
        <f>G179/D179*100-100</f>
        <v>0</v>
      </c>
      <c r="K179" s="40">
        <f>H179/E179*100-100</f>
        <v>0</v>
      </c>
    </row>
    <row r="180" spans="1:11" ht="17.5" customHeight="1">
      <c r="A180" s="93" t="s">
        <v>47</v>
      </c>
      <c r="B180" s="102"/>
      <c r="C180" s="93"/>
      <c r="D180" s="93"/>
      <c r="E180" s="93"/>
      <c r="F180" s="93"/>
      <c r="G180" s="93"/>
      <c r="H180" s="93"/>
      <c r="I180" s="93"/>
      <c r="J180" s="93"/>
      <c r="K180" s="93"/>
    </row>
    <row r="181" spans="1:11" ht="47.25" customHeight="1">
      <c r="A181" s="106" t="s">
        <v>207</v>
      </c>
      <c r="B181" s="106"/>
      <c r="C181" s="106"/>
      <c r="D181" s="106"/>
      <c r="E181" s="106"/>
      <c r="F181" s="106"/>
      <c r="G181" s="106"/>
      <c r="H181" s="106"/>
      <c r="I181" s="106"/>
      <c r="J181" s="106"/>
      <c r="K181" s="106"/>
    </row>
    <row r="182" spans="1:11" ht="14" customHeight="1">
      <c r="A182" s="93" t="s">
        <v>44</v>
      </c>
      <c r="B182" s="107"/>
      <c r="C182" s="107"/>
      <c r="D182" s="107"/>
      <c r="E182" s="107"/>
      <c r="F182" s="107"/>
      <c r="G182" s="107"/>
      <c r="H182" s="107"/>
      <c r="I182" s="107"/>
      <c r="J182" s="107"/>
      <c r="K182" s="107"/>
    </row>
    <row r="183" spans="1:11" ht="13.25" customHeight="1">
      <c r="A183" s="108" t="s">
        <v>120</v>
      </c>
      <c r="B183" s="108"/>
      <c r="C183" s="108"/>
      <c r="D183" s="108"/>
      <c r="E183" s="108"/>
      <c r="F183" s="108"/>
      <c r="G183" s="108"/>
      <c r="H183" s="108"/>
      <c r="I183" s="108"/>
      <c r="J183" s="108"/>
      <c r="K183" s="108"/>
    </row>
    <row r="184" spans="1:11" ht="15" customHeight="1">
      <c r="A184" s="80" t="s">
        <v>60</v>
      </c>
      <c r="B184" s="81"/>
      <c r="C184" s="81"/>
      <c r="D184" s="81"/>
      <c r="E184" s="81"/>
      <c r="F184" s="81"/>
      <c r="G184" s="81"/>
      <c r="H184" s="81"/>
      <c r="I184" s="81"/>
      <c r="J184" s="81"/>
      <c r="K184" s="81"/>
    </row>
    <row r="185" spans="1:11" ht="69">
      <c r="A185" s="18" t="s">
        <v>158</v>
      </c>
      <c r="B185" s="18" t="s">
        <v>130</v>
      </c>
      <c r="C185" s="20" t="s">
        <v>49</v>
      </c>
      <c r="D185" s="20" t="s">
        <v>50</v>
      </c>
      <c r="E185" s="20" t="s">
        <v>51</v>
      </c>
      <c r="F185" s="20" t="s">
        <v>42</v>
      </c>
      <c r="G185" s="20" t="s">
        <v>52</v>
      </c>
      <c r="H185" s="20" t="s">
        <v>53</v>
      </c>
      <c r="I185" s="11"/>
      <c r="J185" s="11"/>
      <c r="K185" s="11"/>
    </row>
    <row r="186" spans="1:11" ht="14">
      <c r="A186" s="18" t="s">
        <v>127</v>
      </c>
      <c r="B186" s="18" t="s">
        <v>134</v>
      </c>
      <c r="C186" s="18" t="s">
        <v>143</v>
      </c>
      <c r="D186" s="18" t="s">
        <v>159</v>
      </c>
      <c r="E186" s="18" t="s">
        <v>160</v>
      </c>
      <c r="F186" s="18" t="s">
        <v>161</v>
      </c>
      <c r="G186" s="18" t="s">
        <v>162</v>
      </c>
      <c r="H186" s="18" t="s">
        <v>163</v>
      </c>
      <c r="I186" s="11"/>
      <c r="J186" s="11"/>
      <c r="K186" s="11"/>
    </row>
    <row r="187" spans="1:11" ht="14">
      <c r="A187" s="18" t="s">
        <v>164</v>
      </c>
      <c r="B187" s="18" t="s">
        <v>165</v>
      </c>
      <c r="C187" s="18" t="s">
        <v>131</v>
      </c>
      <c r="D187" s="18"/>
      <c r="E187" s="18"/>
      <c r="F187" s="18">
        <f>E187-D187</f>
        <v>0</v>
      </c>
      <c r="G187" s="18" t="s">
        <v>131</v>
      </c>
      <c r="H187" s="18" t="s">
        <v>131</v>
      </c>
      <c r="I187" s="11"/>
      <c r="J187" s="11"/>
      <c r="K187" s="11"/>
    </row>
    <row r="188" spans="1:11" ht="14">
      <c r="A188" s="18"/>
      <c r="B188" s="18" t="s">
        <v>166</v>
      </c>
      <c r="C188" s="18" t="s">
        <v>131</v>
      </c>
      <c r="D188" s="18"/>
      <c r="E188" s="18"/>
      <c r="F188" s="18">
        <f>E188-D188</f>
        <v>0</v>
      </c>
      <c r="G188" s="18" t="s">
        <v>131</v>
      </c>
      <c r="H188" s="18" t="s">
        <v>131</v>
      </c>
      <c r="I188" s="11"/>
      <c r="J188" s="11"/>
      <c r="K188" s="11"/>
    </row>
    <row r="189" spans="1:11" ht="28">
      <c r="A189" s="18"/>
      <c r="B189" s="18" t="s">
        <v>167</v>
      </c>
      <c r="C189" s="18" t="s">
        <v>131</v>
      </c>
      <c r="D189" s="18"/>
      <c r="E189" s="18"/>
      <c r="F189" s="18">
        <f>E189-D189</f>
        <v>0</v>
      </c>
      <c r="G189" s="18" t="s">
        <v>131</v>
      </c>
      <c r="H189" s="18" t="s">
        <v>131</v>
      </c>
      <c r="I189" s="11"/>
      <c r="J189" s="11"/>
      <c r="K189" s="11"/>
    </row>
    <row r="190" spans="1:11" ht="14">
      <c r="A190" s="18"/>
      <c r="B190" s="18" t="s">
        <v>168</v>
      </c>
      <c r="C190" s="18" t="s">
        <v>131</v>
      </c>
      <c r="D190" s="18"/>
      <c r="E190" s="18"/>
      <c r="F190" s="18"/>
      <c r="G190" s="18" t="s">
        <v>131</v>
      </c>
      <c r="H190" s="18" t="s">
        <v>131</v>
      </c>
      <c r="I190" s="11"/>
      <c r="J190" s="11"/>
      <c r="K190" s="11"/>
    </row>
    <row r="191" spans="1:11" ht="14">
      <c r="A191" s="18"/>
      <c r="B191" s="18" t="s">
        <v>169</v>
      </c>
      <c r="C191" s="18" t="s">
        <v>131</v>
      </c>
      <c r="D191" s="18"/>
      <c r="E191" s="18"/>
      <c r="F191" s="18"/>
      <c r="G191" s="18" t="s">
        <v>131</v>
      </c>
      <c r="H191" s="18" t="s">
        <v>131</v>
      </c>
      <c r="I191" s="11"/>
      <c r="J191" s="11"/>
      <c r="K191" s="11"/>
    </row>
    <row r="192" spans="1:11">
      <c r="A192" s="82" t="s">
        <v>62</v>
      </c>
      <c r="B192" s="77"/>
      <c r="C192" s="77"/>
      <c r="D192" s="77"/>
      <c r="E192" s="77"/>
      <c r="F192" s="77"/>
      <c r="G192" s="77"/>
      <c r="H192" s="77"/>
      <c r="I192" s="11"/>
      <c r="J192" s="11"/>
      <c r="K192" s="11"/>
    </row>
    <row r="193" spans="1:11" ht="14">
      <c r="A193" s="18" t="s">
        <v>134</v>
      </c>
      <c r="B193" s="18" t="s">
        <v>170</v>
      </c>
      <c r="C193" s="18" t="s">
        <v>131</v>
      </c>
      <c r="D193" s="18"/>
      <c r="E193" s="18"/>
      <c r="F193" s="18">
        <f>E193-D193</f>
        <v>0</v>
      </c>
      <c r="G193" s="18" t="s">
        <v>131</v>
      </c>
      <c r="H193" s="18" t="s">
        <v>131</v>
      </c>
      <c r="I193" s="11"/>
      <c r="J193" s="11"/>
      <c r="K193" s="11"/>
    </row>
    <row r="194" spans="1:11">
      <c r="A194" s="82" t="s">
        <v>68</v>
      </c>
      <c r="B194" s="77"/>
      <c r="C194" s="77"/>
      <c r="D194" s="77"/>
      <c r="E194" s="77"/>
      <c r="F194" s="77"/>
      <c r="G194" s="77"/>
      <c r="H194" s="77"/>
      <c r="I194" s="11"/>
      <c r="J194" s="11"/>
      <c r="K194" s="11"/>
    </row>
    <row r="195" spans="1:11">
      <c r="A195" s="77" t="s">
        <v>171</v>
      </c>
      <c r="B195" s="77"/>
      <c r="C195" s="77"/>
      <c r="D195" s="77"/>
      <c r="E195" s="77"/>
      <c r="F195" s="77"/>
      <c r="G195" s="77"/>
      <c r="H195" s="77"/>
      <c r="I195" s="11"/>
      <c r="J195" s="11"/>
      <c r="K195" s="11"/>
    </row>
    <row r="196" spans="1:11" ht="14">
      <c r="A196" s="18" t="s">
        <v>136</v>
      </c>
      <c r="B196" s="18" t="s">
        <v>172</v>
      </c>
      <c r="C196" s="18"/>
      <c r="D196" s="18"/>
      <c r="E196" s="18"/>
      <c r="F196" s="18"/>
      <c r="G196" s="18"/>
      <c r="H196" s="18"/>
      <c r="I196" s="11"/>
      <c r="J196" s="11"/>
      <c r="K196" s="11"/>
    </row>
    <row r="197" spans="1:11" ht="14">
      <c r="A197" s="18"/>
      <c r="B197" s="18" t="s">
        <v>173</v>
      </c>
      <c r="C197" s="18"/>
      <c r="D197" s="18"/>
      <c r="E197" s="18"/>
      <c r="F197" s="18">
        <f>E197-D197</f>
        <v>0</v>
      </c>
      <c r="G197" s="18"/>
      <c r="H197" s="18"/>
      <c r="I197" s="11"/>
      <c r="J197" s="11"/>
      <c r="K197" s="11"/>
    </row>
    <row r="198" spans="1:11" ht="13.5" thickBot="1">
      <c r="A198" s="110" t="s">
        <v>174</v>
      </c>
      <c r="B198" s="111"/>
      <c r="C198" s="111"/>
      <c r="D198" s="111"/>
      <c r="E198" s="111"/>
      <c r="F198" s="111"/>
      <c r="G198" s="111"/>
      <c r="H198" s="112"/>
      <c r="I198" s="11"/>
      <c r="J198" s="11"/>
      <c r="K198" s="11"/>
    </row>
    <row r="199" spans="1:11" ht="28">
      <c r="A199" s="18"/>
      <c r="B199" s="19" t="s">
        <v>63</v>
      </c>
      <c r="C199" s="18"/>
      <c r="D199" s="18"/>
      <c r="E199" s="18"/>
      <c r="F199" s="18">
        <f>E199-D199</f>
        <v>0</v>
      </c>
      <c r="G199" s="18"/>
      <c r="H199" s="18"/>
      <c r="I199" s="11"/>
      <c r="J199" s="11"/>
      <c r="K199" s="11"/>
    </row>
    <row r="200" spans="1:11" ht="28">
      <c r="A200" s="18"/>
      <c r="B200" s="18" t="s">
        <v>175</v>
      </c>
      <c r="C200" s="18"/>
      <c r="D200" s="18"/>
      <c r="E200" s="18"/>
      <c r="F200" s="18"/>
      <c r="G200" s="18"/>
      <c r="H200" s="18"/>
      <c r="I200" s="11"/>
      <c r="J200" s="11"/>
      <c r="K200" s="11"/>
    </row>
    <row r="201" spans="1:11" ht="28">
      <c r="A201" s="18" t="s">
        <v>137</v>
      </c>
      <c r="B201" s="18" t="s">
        <v>176</v>
      </c>
      <c r="C201" s="18" t="s">
        <v>131</v>
      </c>
      <c r="D201" s="18"/>
      <c r="E201" s="18"/>
      <c r="F201" s="18"/>
      <c r="G201" s="18" t="s">
        <v>131</v>
      </c>
      <c r="H201" s="18" t="s">
        <v>131</v>
      </c>
      <c r="I201" s="11"/>
      <c r="J201" s="11"/>
      <c r="K201" s="11"/>
    </row>
    <row r="202" spans="1:11" ht="23" customHeight="1">
      <c r="A202" s="113" t="s">
        <v>177</v>
      </c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</row>
    <row r="203" spans="1:11" ht="18" customHeight="1">
      <c r="A203" s="113" t="s">
        <v>188</v>
      </c>
      <c r="B203" s="113"/>
      <c r="C203" s="113"/>
      <c r="D203" s="113"/>
      <c r="E203" s="113"/>
      <c r="F203" s="113"/>
      <c r="G203" s="113"/>
      <c r="H203" s="113"/>
      <c r="I203" s="113"/>
      <c r="J203" s="113"/>
      <c r="K203" s="113"/>
    </row>
    <row r="204" spans="1:11" ht="18" customHeight="1">
      <c r="A204" s="113" t="s">
        <v>54</v>
      </c>
      <c r="B204" s="81"/>
      <c r="C204" s="81"/>
      <c r="D204" s="81"/>
      <c r="E204" s="81"/>
      <c r="F204" s="81"/>
      <c r="G204" s="81"/>
      <c r="H204" s="81"/>
      <c r="I204" s="81"/>
      <c r="J204" s="81"/>
      <c r="K204" s="81"/>
    </row>
    <row r="205" spans="1:11" ht="25.25" customHeight="1">
      <c r="A205" s="114" t="s">
        <v>179</v>
      </c>
      <c r="B205" s="108"/>
      <c r="C205" s="108"/>
      <c r="D205" s="108"/>
      <c r="E205" s="108"/>
      <c r="F205" s="108"/>
      <c r="G205" s="108"/>
      <c r="H205" s="108"/>
      <c r="I205" s="108"/>
      <c r="J205" s="108"/>
      <c r="K205" s="108"/>
    </row>
    <row r="206" spans="1:11" ht="39.65" customHeight="1">
      <c r="A206" s="115" t="s">
        <v>192</v>
      </c>
      <c r="B206" s="115"/>
      <c r="C206" s="115"/>
      <c r="D206" s="115"/>
      <c r="E206" s="115"/>
      <c r="F206" s="115"/>
      <c r="G206" s="115"/>
      <c r="H206" s="115"/>
      <c r="I206" s="115"/>
      <c r="J206" s="115"/>
      <c r="K206" s="115"/>
    </row>
    <row r="207" spans="1:11" ht="24" customHeight="1">
      <c r="A207" s="113" t="s">
        <v>208</v>
      </c>
      <c r="B207" s="113"/>
      <c r="C207" s="113"/>
      <c r="D207" s="113"/>
      <c r="E207" s="113"/>
      <c r="F207" s="113"/>
      <c r="G207" s="113"/>
      <c r="H207" s="113"/>
      <c r="I207" s="113"/>
      <c r="J207" s="113"/>
      <c r="K207" s="113"/>
    </row>
    <row r="208" spans="1:11" ht="27" customHeight="1">
      <c r="A208" s="113" t="s">
        <v>178</v>
      </c>
      <c r="B208" s="113"/>
      <c r="C208" s="113"/>
      <c r="D208" s="113"/>
      <c r="E208" s="113"/>
      <c r="F208" s="113"/>
      <c r="G208" s="113"/>
      <c r="H208" s="113"/>
      <c r="I208" s="113"/>
      <c r="J208" s="113"/>
      <c r="K208" s="113"/>
    </row>
    <row r="209" spans="1:11" ht="19.25" customHeight="1">
      <c r="A209" s="11"/>
      <c r="B209" s="27" t="s">
        <v>71</v>
      </c>
      <c r="C209" s="27"/>
      <c r="D209" s="27"/>
      <c r="E209" s="109" t="s">
        <v>209</v>
      </c>
      <c r="F209" s="109"/>
      <c r="G209" s="109"/>
      <c r="H209" s="11"/>
      <c r="I209" s="11"/>
      <c r="J209" s="11"/>
      <c r="K209" s="11"/>
    </row>
  </sheetData>
  <mergeCells count="78">
    <mergeCell ref="E209:G209"/>
    <mergeCell ref="A198:H198"/>
    <mergeCell ref="A202:K202"/>
    <mergeCell ref="A203:K203"/>
    <mergeCell ref="A204:K204"/>
    <mergeCell ref="A205:K205"/>
    <mergeCell ref="A206:K206"/>
    <mergeCell ref="A208:K208"/>
    <mergeCell ref="A207:K207"/>
    <mergeCell ref="C133:E133"/>
    <mergeCell ref="F133:H133"/>
    <mergeCell ref="A195:H195"/>
    <mergeCell ref="A180:K180"/>
    <mergeCell ref="I133:K133"/>
    <mergeCell ref="A181:K181"/>
    <mergeCell ref="A182:K182"/>
    <mergeCell ref="A183:K183"/>
    <mergeCell ref="A184:K184"/>
    <mergeCell ref="A192:H192"/>
    <mergeCell ref="A194:H194"/>
    <mergeCell ref="A118:K118"/>
    <mergeCell ref="A131:K131"/>
    <mergeCell ref="A132:K132"/>
    <mergeCell ref="A114:K114"/>
    <mergeCell ref="A115:A116"/>
    <mergeCell ref="B115:B116"/>
    <mergeCell ref="C115:E115"/>
    <mergeCell ref="F115:H115"/>
    <mergeCell ref="I115:K115"/>
    <mergeCell ref="A113:K113"/>
    <mergeCell ref="F94:H94"/>
    <mergeCell ref="I94:K94"/>
    <mergeCell ref="A89:K89"/>
    <mergeCell ref="A110:K110"/>
    <mergeCell ref="C94:E94"/>
    <mergeCell ref="A112:K112"/>
    <mergeCell ref="A111:K111"/>
    <mergeCell ref="A109:K109"/>
    <mergeCell ref="A90:K90"/>
    <mergeCell ref="A91:K91"/>
    <mergeCell ref="A92:K92"/>
    <mergeCell ref="A93:K93"/>
    <mergeCell ref="F79:H79"/>
    <mergeCell ref="I79:K79"/>
    <mergeCell ref="A65:K65"/>
    <mergeCell ref="A77:K77"/>
    <mergeCell ref="C79:E79"/>
    <mergeCell ref="A78:K78"/>
    <mergeCell ref="I54:K54"/>
    <mergeCell ref="D8:K8"/>
    <mergeCell ref="C10:K10"/>
    <mergeCell ref="A12:K12"/>
    <mergeCell ref="A17:K17"/>
    <mergeCell ref="A30:K30"/>
    <mergeCell ref="A37:E37"/>
    <mergeCell ref="F52:H52"/>
    <mergeCell ref="A50:K50"/>
    <mergeCell ref="I52:K52"/>
    <mergeCell ref="A44:E44"/>
    <mergeCell ref="A52:A53"/>
    <mergeCell ref="B52:B53"/>
    <mergeCell ref="C52:E52"/>
    <mergeCell ref="A119:K119"/>
    <mergeCell ref="H1:K1"/>
    <mergeCell ref="H2:K2"/>
    <mergeCell ref="A3:K3"/>
    <mergeCell ref="D4:K4"/>
    <mergeCell ref="F13:H13"/>
    <mergeCell ref="I13:K13"/>
    <mergeCell ref="B11:K11"/>
    <mergeCell ref="D5:K5"/>
    <mergeCell ref="D7:K7"/>
    <mergeCell ref="A13:A14"/>
    <mergeCell ref="B13:B14"/>
    <mergeCell ref="C13:E13"/>
    <mergeCell ref="D6:K6"/>
    <mergeCell ref="C54:E54"/>
    <mergeCell ref="F54:H54"/>
  </mergeCells>
  <phoneticPr fontId="0" type="noConversion"/>
  <pageMargins left="0.70866141732283472" right="0.70866141732283472" top="0.74803149606299213" bottom="0.3" header="0.31496062992125984" footer="0.31496062992125984"/>
  <pageSetup paperSize="9" scale="97" orientation="landscape" verticalDpi="0" r:id="rId1"/>
  <rowBreaks count="3" manualBreakCount="3">
    <brk id="21" max="10" man="1"/>
    <brk id="109" max="10" man="1"/>
    <brk id="18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5011</vt:lpstr>
      <vt:lpstr>'5011'!Область_печати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subject/>
  <dc:creator>User</dc:creator>
  <cp:keywords/>
  <cp:lastModifiedBy>User</cp:lastModifiedBy>
  <cp:lastPrinted>2021-02-25T13:51:21Z</cp:lastPrinted>
  <dcterms:created xsi:type="dcterms:W3CDTF">2019-07-18T07:25:18Z</dcterms:created>
  <dcterms:modified xsi:type="dcterms:W3CDTF">2021-04-16T06:38:12Z</dcterms:modified>
</cp:coreProperties>
</file>