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45" windowHeight="11760"/>
  </bookViews>
  <sheets>
    <sheet name="КПК0212152" sheetId="2" r:id="rId1"/>
  </sheets>
  <definedNames>
    <definedName name="_xlnm.Print_Area" localSheetId="0">КПК0212152!$A$1:$BM$96</definedName>
  </definedNames>
  <calcPr calcId="125725"/>
</workbook>
</file>

<file path=xl/calcChain.xml><?xml version="1.0" encoding="utf-8"?>
<calcChain xmlns="http://schemas.openxmlformats.org/spreadsheetml/2006/main">
  <c r="AO83" i="2"/>
  <c r="AO81" l="1"/>
  <c r="AO82"/>
  <c r="BE82" s="1"/>
  <c r="AO79"/>
  <c r="AO78"/>
  <c r="AO73"/>
  <c r="AO77" s="1"/>
  <c r="AC52"/>
  <c r="AS49"/>
  <c r="AS50"/>
  <c r="AB62"/>
  <c r="AS22" l="1"/>
  <c r="U22" s="1"/>
  <c r="AR62"/>
  <c r="AS52"/>
  <c r="BE83"/>
  <c r="BE81"/>
  <c r="BE79"/>
  <c r="BE78"/>
  <c r="BE77"/>
  <c r="BE75"/>
  <c r="BE74"/>
  <c r="BE73"/>
  <c r="BE71"/>
  <c r="BE70"/>
  <c r="BE69"/>
  <c r="AR61"/>
  <c r="AR60"/>
  <c r="AS51"/>
</calcChain>
</file>

<file path=xl/sharedStrings.xml><?xml version="1.0" encoding="utf-8"?>
<sst xmlns="http://schemas.openxmlformats.org/spreadsheetml/2006/main" count="165" uniqueCount="119">
  <si>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</si>
  <si>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</si>
  <si>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</si>
  <si>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</si>
  <si>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</si>
  <si>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</si>
  <si>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</si>
  <si>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</si>
  <si>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</si>
  <si>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</si>
  <si>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</si>
  <si>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</si>
  <si>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</si>
  <si>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</si>
  <si>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</si>
  <si>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</si>
  <si>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</si>
  <si>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</si>
  <si>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</si>
  <si>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</si>
  <si>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</si>
  <si>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</si>
  <si>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</si>
  <si>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</si>
  <si>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</si>
  <si>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</si>
  <si>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</si>
  <si>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</si>
  <si>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</si>
  <si>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</si>
  <si>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</si>
  <si>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</si>
  <si>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</si>
  <si>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</si>
  <si>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</si>
  <si>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</si>
  <si>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</si>
  <si>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</si>
  <si>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</si>
  <si>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</si>
  <si>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</si>
  <si>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</si>
  <si>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</si>
  <si>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</si>
  <si>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</si>
  <si>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</si>
  <si>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</si>
  <si>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</si>
  <si>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</si>
  <si>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</si>
  <si>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</si>
  <si>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</si>
  <si>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</si>
  <si>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</si>
  <si>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</si>
  <si>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</si>
  <si>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</si>
  <si>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</si>
  <si>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</si>
  <si>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</si>
  <si>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</si>
  <si>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</si>
  <si>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</si>
  <si>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населення декретованих груп безкоштовним зубопротезуванням</t>
  </si>
  <si>
    <t>Забезпечення проведення інших заходів у галузі охорони здоров'я</t>
  </si>
  <si>
    <t>УСЬОГО</t>
  </si>
  <si>
    <t>Міська цільова Програма фінансової підтримки комунального некомерційного підприємства «Ніжинська центральна міська лікарня ім. М.Галицького» Ніжинської міської об’єднаної територіальної громади на 2020-2022 рр. завдання 4</t>
  </si>
  <si>
    <t>Затрат</t>
  </si>
  <si>
    <t>грн.</t>
  </si>
  <si>
    <t>Продукту</t>
  </si>
  <si>
    <t>осіб</t>
  </si>
  <si>
    <t>Ефективності</t>
  </si>
  <si>
    <t>відс.</t>
  </si>
  <si>
    <t>Якості</t>
  </si>
  <si>
    <t>Забезпечення проведення інших заходів у галузі охорони здоров’я</t>
  </si>
  <si>
    <t>0200000</t>
  </si>
  <si>
    <t>Виконком Ніжинської міської ради</t>
  </si>
  <si>
    <t>Фінансове управління  Ніжинської  міської  ради</t>
  </si>
  <si>
    <t>25538000000</t>
  </si>
  <si>
    <t>гривень</t>
  </si>
  <si>
    <t>бюджетної програми місцевого бюджету на 2020  рік</t>
  </si>
  <si>
    <t>0212152</t>
  </si>
  <si>
    <t>Інші програми та заходи у сфері охорони здоров`я</t>
  </si>
  <si>
    <t>Виконавчі органи місцевих рад</t>
  </si>
  <si>
    <t>0210000</t>
  </si>
  <si>
    <t>2152</t>
  </si>
  <si>
    <t>0763</t>
  </si>
  <si>
    <t>Заступник міського голови з питань діяльності виконавчих органів ради</t>
  </si>
  <si>
    <t>І.В.Алєксєєнко</t>
  </si>
  <si>
    <t>04061783</t>
  </si>
  <si>
    <t>вартість одного лікування дітей в стаціонарі</t>
  </si>
  <si>
    <t xml:space="preserve"> Підстави для виконання бюджетної програми: Конституція України /закон від 28.06.1996 №254к/96-ВР/, Бюджетний кодекс України /закон від 08.07.2010 №2456-У1/, ЗУ « Про Державний бюджет України на 2020 рік», Основи законодавства України про охорону здоров’я, наказ Міністерства охорони здоров’я України №283/437 від 26.05.2010 «Про затвердження Типового переліку бюджетних програм та результативних показників їх виконання для місцевих бюджетів у галузі «Охорона здоров’я», Рішення Ніжинської міської ради №7-65/2020 року від 24.12.2019 року, рішення сесії Ніжинської міської ради №4-71/2020 від 08.04.2020 року, рішення Ніжинської міської ради VII скликання №5-77/2020 від 27.08.2020 року.</t>
  </si>
  <si>
    <t>Розпорядження</t>
  </si>
  <si>
    <t>Забезпечення  надання ефективної медичної допомоги у галузі охорони здоров'я</t>
  </si>
  <si>
    <t xml:space="preserve">Міська цільова програма "Турбота" на 2020 рік  </t>
  </si>
  <si>
    <t xml:space="preserve">Забезпечення доступності та якості надання спеціалізованої  медичної допомоги дітям Ніжинської міської об’єднаної територіальної громади </t>
  </si>
  <si>
    <t>Кошторисні призначення</t>
  </si>
  <si>
    <t>видатки на забезпечення спеціалізованої  медичної допомоги дітям Ніжинської об`єднаної  територіальної громади</t>
  </si>
  <si>
    <t>видатки на забезпечення пільгового зубопротезування декретованих груп населення</t>
  </si>
  <si>
    <t>вартість одного пільгового зубопротезування, лікування зубів</t>
  </si>
  <si>
    <t>внутрішній  облік</t>
  </si>
  <si>
    <t>розрахунок видатки на забезпечення спеціалізованої  медичної допомоги дітям Ніжинської об`єднаної  територіальної громади/кількість  дітей віком до 14 років )</t>
  </si>
  <si>
    <t>видатки на забезпечення медикаментами та виробами медичного призначення учасників АТО/ООС у разі стаціонарного лікування</t>
  </si>
  <si>
    <t>вартість одного лікування АТО/ООС в стаціонарі</t>
  </si>
  <si>
    <t>розрахунок видатки на забезпечення медикаментами та виробами медичного призначення учасників АТО/ООС у разі стаціонарного лікування/кількість  учасників АТО/ООС , які пройшли стаціонарне лікування )</t>
  </si>
  <si>
    <t>відсоток  пролікованих  учасників АТО/ ООС у порівнянні з минулим роком</t>
  </si>
  <si>
    <t>кількість  учасників АТО/ООС, які пройшли стаціонарне лікування</t>
  </si>
  <si>
    <t>кількість  дітей віком до 14 років, яким надано спеціалізовану медичну допомогу</t>
  </si>
  <si>
    <t xml:space="preserve"> Розрахунок (кількість  дітей віком до 14 років, яким надано спеціалізовану медичну допомогу поточного року   11145/кількість  дітей віком до 14 років, яким надано спеціалізовану медичну допомогу попереднього року 11249 *100)</t>
  </si>
  <si>
    <t>динаміка надання спеціалізованої  медичної допомоги дітям Ніжинської об`єднаної  територіальної громади</t>
  </si>
  <si>
    <t xml:space="preserve">динаміка пільгових осіб, що отримали пільгове зубопротезування, лікування  </t>
  </si>
  <si>
    <t>кількість осіб пільгових категорій, яким проведено безкоштовно  зубопротезування, лікування зубів</t>
  </si>
  <si>
    <t>розрахунок (видатки на забезпечення пільгового зубопротезування декретованих груп населення/кількість осіб, які проведено безкоштовно  зубопротезування, лікування зубів )</t>
  </si>
  <si>
    <t>Розрахунок (кількість осіб пільгових категорій, яким проведено безкоштовно  зубопротезування, лікування зубів поточного року 102/кількість осіб пільгових категорій, яким проведено безкоштовно  зубопротезування, лікування зубів попереднього року 41*100)</t>
  </si>
  <si>
    <t>Забезпечення медикаментами та виробами медичного призначення учасників АТО/ООС у разі стаціонарного лікування</t>
  </si>
  <si>
    <t>Розрахунок (кількість  учасників АТО/ООС , які пройшли стаціонарне лікування поточного року 126/кількість  учасників АТО/ООС , які пройшли стаціонарне лікування попереднього року 126*100)</t>
  </si>
  <si>
    <t>Заступник начальника  фінансового управління - начальник бюджетного відділу</t>
  </si>
  <si>
    <t>М.Б. Фурса</t>
  </si>
  <si>
    <t>від   09 .09.2020 року_№___241_____________________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</si>
</sst>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11" fillId="0" borderId="0" xfId="0" applyFont="1" applyFill="1"/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4" fontId="2" fillId="0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4" fontId="8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/>
    </xf>
    <xf numFmtId="1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16" fillId="0" borderId="5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0"/>
  <sheetViews>
    <sheetView tabSelected="1" zoomScale="70" zoomScaleNormal="70" zoomScaleSheetLayoutView="100" workbookViewId="0">
      <selection activeCell="BS18" sqref="BS18"/>
    </sheetView>
  </sheetViews>
  <sheetFormatPr defaultColWidth="9.140625" defaultRowHeight="12.75"/>
  <cols>
    <col min="1" max="54" width="2.85546875" style="2" customWidth="1"/>
    <col min="55" max="55" width="3.5703125" style="2" customWidth="1"/>
    <col min="56" max="65" width="2.85546875" style="2" customWidth="1"/>
    <col min="66" max="77" width="3" style="2" customWidth="1"/>
    <col min="78" max="78" width="4.5703125" style="2" customWidth="1"/>
    <col min="79" max="79" width="5.28515625" style="2" hidden="1" customWidth="1"/>
    <col min="80" max="16384" width="9.140625" style="2"/>
  </cols>
  <sheetData>
    <row r="1" spans="1:77" ht="44.25" customHeight="1">
      <c r="AO1" s="117" t="s">
        <v>35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>
      <c r="AO2" s="118" t="s">
        <v>0</v>
      </c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</row>
    <row r="3" spans="1:77" ht="15" customHeight="1">
      <c r="AO3" s="118" t="s">
        <v>92</v>
      </c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</row>
    <row r="4" spans="1:77" ht="26.25" customHeight="1">
      <c r="AO4" s="70" t="s">
        <v>76</v>
      </c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</row>
    <row r="5" spans="1:77">
      <c r="AO5" s="109" t="s">
        <v>20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7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5.95" customHeight="1">
      <c r="AO7" s="85" t="s">
        <v>118</v>
      </c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</row>
    <row r="10" spans="1:77" ht="15.95" customHeight="1">
      <c r="A10" s="86" t="s">
        <v>21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95" customHeight="1">
      <c r="A11" s="86" t="s">
        <v>80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s="9" customFormat="1" ht="14.25" customHeight="1">
      <c r="A13" s="6" t="s">
        <v>53</v>
      </c>
      <c r="B13" s="91" t="s">
        <v>75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7"/>
      <c r="N13" s="87" t="s">
        <v>76</v>
      </c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"/>
      <c r="AU13" s="89" t="s">
        <v>89</v>
      </c>
      <c r="AV13" s="89"/>
      <c r="AW13" s="89"/>
      <c r="AX13" s="89"/>
      <c r="AY13" s="89"/>
      <c r="AZ13" s="89"/>
      <c r="BA13" s="89"/>
      <c r="BB13" s="89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</row>
    <row r="14" spans="1:77" s="9" customFormat="1" ht="24" customHeight="1">
      <c r="A14" s="10"/>
      <c r="B14" s="90" t="s">
        <v>56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0"/>
      <c r="N14" s="88" t="s">
        <v>62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10"/>
      <c r="AU14" s="90" t="s">
        <v>55</v>
      </c>
      <c r="AV14" s="90"/>
      <c r="AW14" s="90"/>
      <c r="AX14" s="90"/>
      <c r="AY14" s="90"/>
      <c r="AZ14" s="90"/>
      <c r="BA14" s="90"/>
      <c r="BB14" s="9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</row>
    <row r="15" spans="1:77" s="9" customFormat="1">
      <c r="BE15" s="11"/>
      <c r="BF15" s="11"/>
      <c r="BG15" s="11"/>
      <c r="BH15" s="11"/>
      <c r="BI15" s="11"/>
      <c r="BJ15" s="11"/>
      <c r="BK15" s="11"/>
      <c r="BL15" s="11"/>
    </row>
    <row r="16" spans="1:77" s="9" customFormat="1" ht="15" customHeight="1">
      <c r="A16" s="12" t="s">
        <v>4</v>
      </c>
      <c r="B16" s="91" t="s">
        <v>84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7"/>
      <c r="N16" s="87" t="s">
        <v>83</v>
      </c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"/>
      <c r="AU16" s="89" t="s">
        <v>89</v>
      </c>
      <c r="AV16" s="89"/>
      <c r="AW16" s="89"/>
      <c r="AX16" s="89"/>
      <c r="AY16" s="89"/>
      <c r="AZ16" s="89"/>
      <c r="BA16" s="89"/>
      <c r="BB16" s="89"/>
      <c r="BC16" s="13"/>
      <c r="BD16" s="13"/>
      <c r="BE16" s="13"/>
      <c r="BF16" s="13"/>
      <c r="BG16" s="13"/>
      <c r="BH16" s="13"/>
      <c r="BI16" s="13"/>
      <c r="BJ16" s="13"/>
      <c r="BK16" s="13"/>
      <c r="BL16" s="14"/>
      <c r="BM16" s="15"/>
      <c r="BN16" s="15"/>
      <c r="BO16" s="15"/>
      <c r="BP16" s="13"/>
      <c r="BQ16" s="13"/>
      <c r="BR16" s="13"/>
      <c r="BS16" s="13"/>
      <c r="BT16" s="13"/>
      <c r="BU16" s="13"/>
      <c r="BV16" s="13"/>
      <c r="BW16" s="13"/>
    </row>
    <row r="17" spans="1:79" s="9" customFormat="1" ht="24" customHeight="1">
      <c r="A17" s="16"/>
      <c r="B17" s="90" t="s">
        <v>56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0"/>
      <c r="N17" s="88" t="s">
        <v>61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10"/>
      <c r="AU17" s="90" t="s">
        <v>55</v>
      </c>
      <c r="AV17" s="90"/>
      <c r="AW17" s="90"/>
      <c r="AX17" s="90"/>
      <c r="AY17" s="90"/>
      <c r="AZ17" s="90"/>
      <c r="BA17" s="90"/>
      <c r="BB17" s="90"/>
      <c r="BC17" s="17"/>
      <c r="BD17" s="17"/>
      <c r="BE17" s="17"/>
      <c r="BF17" s="17"/>
      <c r="BG17" s="17"/>
      <c r="BH17" s="17"/>
      <c r="BI17" s="17"/>
      <c r="BJ17" s="17"/>
      <c r="BK17" s="18"/>
      <c r="BL17" s="17"/>
      <c r="BM17" s="15"/>
      <c r="BN17" s="15"/>
      <c r="BO17" s="15"/>
      <c r="BP17" s="17"/>
      <c r="BQ17" s="17"/>
      <c r="BR17" s="17"/>
      <c r="BS17" s="17"/>
      <c r="BT17" s="17"/>
      <c r="BU17" s="17"/>
      <c r="BV17" s="17"/>
      <c r="BW17" s="17"/>
    </row>
    <row r="18" spans="1:79" s="9" customFormat="1"/>
    <row r="19" spans="1:79" s="9" customFormat="1" ht="14.25" customHeight="1">
      <c r="A19" s="6" t="s">
        <v>54</v>
      </c>
      <c r="B19" s="91" t="s">
        <v>81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N19" s="91" t="s">
        <v>85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13"/>
      <c r="AA19" s="91" t="s">
        <v>86</v>
      </c>
      <c r="AB19" s="92"/>
      <c r="AC19" s="92"/>
      <c r="AD19" s="92"/>
      <c r="AE19" s="92"/>
      <c r="AF19" s="92"/>
      <c r="AG19" s="92"/>
      <c r="AH19" s="92"/>
      <c r="AI19" s="92"/>
      <c r="AJ19" s="13"/>
      <c r="AK19" s="93" t="s">
        <v>82</v>
      </c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13"/>
      <c r="BE19" s="91" t="s">
        <v>78</v>
      </c>
      <c r="BF19" s="92"/>
      <c r="BG19" s="92"/>
      <c r="BH19" s="92"/>
      <c r="BI19" s="92"/>
      <c r="BJ19" s="92"/>
      <c r="BK19" s="92"/>
      <c r="BL19" s="92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</row>
    <row r="20" spans="1:79" s="9" customFormat="1" ht="32.25" customHeight="1">
      <c r="B20" s="90" t="s">
        <v>56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N20" s="90" t="s">
        <v>57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17"/>
      <c r="AA20" s="120" t="s">
        <v>58</v>
      </c>
      <c r="AB20" s="120"/>
      <c r="AC20" s="120"/>
      <c r="AD20" s="120"/>
      <c r="AE20" s="120"/>
      <c r="AF20" s="120"/>
      <c r="AG20" s="120"/>
      <c r="AH20" s="120"/>
      <c r="AI20" s="120"/>
      <c r="AJ20" s="17"/>
      <c r="AK20" s="94" t="s">
        <v>59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17"/>
      <c r="BE20" s="90" t="s">
        <v>60</v>
      </c>
      <c r="BF20" s="90"/>
      <c r="BG20" s="90"/>
      <c r="BH20" s="90"/>
      <c r="BI20" s="90"/>
      <c r="BJ20" s="90"/>
      <c r="BK20" s="90"/>
      <c r="BL20" s="90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6.7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79" ht="24.95" customHeight="1">
      <c r="A22" s="110" t="s">
        <v>50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97">
        <f>AS22+I23</f>
        <v>324000</v>
      </c>
      <c r="V22" s="97"/>
      <c r="W22" s="97"/>
      <c r="X22" s="97"/>
      <c r="Y22" s="97"/>
      <c r="Z22" s="97"/>
      <c r="AA22" s="97"/>
      <c r="AB22" s="97"/>
      <c r="AC22" s="97"/>
      <c r="AD22" s="97"/>
      <c r="AE22" s="119" t="s">
        <v>51</v>
      </c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97">
        <f>274000+50000</f>
        <v>324000</v>
      </c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74" t="s">
        <v>23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>
      <c r="A23" s="74" t="s">
        <v>22</v>
      </c>
      <c r="B23" s="74"/>
      <c r="C23" s="74"/>
      <c r="D23" s="74"/>
      <c r="E23" s="74"/>
      <c r="F23" s="74"/>
      <c r="G23" s="74"/>
      <c r="H23" s="74"/>
      <c r="I23" s="97">
        <v>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74" t="s">
        <v>24</v>
      </c>
      <c r="U23" s="74"/>
      <c r="V23" s="74"/>
      <c r="W23" s="74"/>
      <c r="X23" s="20"/>
      <c r="Y23" s="20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2"/>
      <c r="AO23" s="22"/>
      <c r="AP23" s="22"/>
      <c r="AQ23" s="22"/>
      <c r="AR23" s="22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22"/>
      <c r="BE23" s="22"/>
      <c r="BF23" s="22"/>
      <c r="BG23" s="22"/>
      <c r="BH23" s="22"/>
      <c r="BI23" s="22"/>
      <c r="BJ23" s="19"/>
      <c r="BK23" s="19"/>
      <c r="BL23" s="19"/>
    </row>
    <row r="24" spans="1:79" ht="12.75" customHeight="1">
      <c r="A24" s="23"/>
      <c r="B24" s="23"/>
      <c r="C24" s="23"/>
      <c r="D24" s="23"/>
      <c r="E24" s="23"/>
      <c r="F24" s="23"/>
      <c r="G24" s="23"/>
      <c r="H24" s="23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3"/>
      <c r="U24" s="23"/>
      <c r="V24" s="23"/>
      <c r="W24" s="23"/>
      <c r="X24" s="20"/>
      <c r="Y24" s="20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2"/>
      <c r="AO24" s="22"/>
      <c r="AP24" s="22"/>
      <c r="AQ24" s="22"/>
      <c r="AR24" s="22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22"/>
      <c r="BE24" s="22"/>
      <c r="BF24" s="22"/>
      <c r="BG24" s="22"/>
      <c r="BH24" s="22"/>
      <c r="BI24" s="22"/>
      <c r="BJ24" s="19"/>
      <c r="BK24" s="19"/>
      <c r="BL24" s="19"/>
    </row>
    <row r="25" spans="1:79" ht="15.95" customHeight="1">
      <c r="A25" s="118" t="s">
        <v>37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</row>
    <row r="26" spans="1:79" ht="90.75" customHeight="1">
      <c r="A26" s="98" t="s">
        <v>91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</row>
    <row r="28" spans="1:79" ht="15.95" customHeight="1">
      <c r="A28" s="74" t="s">
        <v>36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>
      <c r="A29" s="79" t="s">
        <v>28</v>
      </c>
      <c r="B29" s="79"/>
      <c r="C29" s="79"/>
      <c r="D29" s="79"/>
      <c r="E29" s="79"/>
      <c r="F29" s="79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>
      <c r="A30" s="44">
        <v>1</v>
      </c>
      <c r="B30" s="44"/>
      <c r="C30" s="44"/>
      <c r="D30" s="44"/>
      <c r="E30" s="44"/>
      <c r="F30" s="44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91.5" hidden="1" customHeight="1">
      <c r="A31" s="49" t="s">
        <v>33</v>
      </c>
      <c r="B31" s="49"/>
      <c r="C31" s="49"/>
      <c r="D31" s="49"/>
      <c r="E31" s="49"/>
      <c r="F31" s="49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2" t="s">
        <v>49</v>
      </c>
    </row>
    <row r="32" spans="1:79" ht="28.5" customHeight="1">
      <c r="A32" s="49">
        <v>1</v>
      </c>
      <c r="B32" s="49"/>
      <c r="C32" s="49"/>
      <c r="D32" s="49"/>
      <c r="E32" s="49"/>
      <c r="F32" s="49"/>
      <c r="G32" s="50" t="s">
        <v>93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2"/>
      <c r="CA32" s="2" t="s">
        <v>48</v>
      </c>
    </row>
    <row r="33" spans="1:79" ht="12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</row>
    <row r="34" spans="1:79" ht="15.95" customHeight="1">
      <c r="A34" s="74" t="s">
        <v>38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>
      <c r="A35" s="98" t="s">
        <v>74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79" ht="15.95" customHeight="1">
      <c r="A37" s="74" t="s">
        <v>39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>
      <c r="A38" s="79" t="s">
        <v>28</v>
      </c>
      <c r="B38" s="79"/>
      <c r="C38" s="79"/>
      <c r="D38" s="79"/>
      <c r="E38" s="79"/>
      <c r="F38" s="79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>
      <c r="A39" s="44">
        <v>1</v>
      </c>
      <c r="B39" s="44"/>
      <c r="C39" s="44"/>
      <c r="D39" s="44"/>
      <c r="E39" s="44"/>
      <c r="F39" s="44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91.5" hidden="1" customHeight="1">
      <c r="A40" s="49" t="s">
        <v>6</v>
      </c>
      <c r="B40" s="49"/>
      <c r="C40" s="49"/>
      <c r="D40" s="49"/>
      <c r="E40" s="49"/>
      <c r="F40" s="49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2" t="s">
        <v>11</v>
      </c>
    </row>
    <row r="41" spans="1:79" ht="16.899999999999999" customHeight="1">
      <c r="A41" s="49">
        <v>1</v>
      </c>
      <c r="B41" s="49"/>
      <c r="C41" s="49"/>
      <c r="D41" s="49"/>
      <c r="E41" s="49"/>
      <c r="F41" s="49"/>
      <c r="G41" s="50" t="s">
        <v>64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2"/>
      <c r="CA41" s="2" t="s">
        <v>12</v>
      </c>
    </row>
    <row r="42" spans="1:79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</row>
    <row r="43" spans="1:79" ht="15.95" customHeight="1">
      <c r="A43" s="74" t="s">
        <v>41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</row>
    <row r="44" spans="1:79" ht="15" customHeight="1">
      <c r="A44" s="102" t="s">
        <v>79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29"/>
      <c r="BB44" s="29"/>
      <c r="BC44" s="29"/>
      <c r="BD44" s="29"/>
      <c r="BE44" s="29"/>
      <c r="BF44" s="29"/>
      <c r="BG44" s="29"/>
      <c r="BH44" s="29"/>
      <c r="BI44" s="30"/>
      <c r="BJ44" s="30"/>
      <c r="BK44" s="30"/>
      <c r="BL44" s="30"/>
    </row>
    <row r="45" spans="1:79" ht="15.95" customHeight="1">
      <c r="A45" s="44" t="s">
        <v>28</v>
      </c>
      <c r="B45" s="44"/>
      <c r="C45" s="44"/>
      <c r="D45" s="103" t="s">
        <v>26</v>
      </c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44" t="s">
        <v>29</v>
      </c>
      <c r="AD45" s="44"/>
      <c r="AE45" s="44"/>
      <c r="AF45" s="44"/>
      <c r="AG45" s="44"/>
      <c r="AH45" s="44"/>
      <c r="AI45" s="44"/>
      <c r="AJ45" s="44"/>
      <c r="AK45" s="44" t="s">
        <v>30</v>
      </c>
      <c r="AL45" s="44"/>
      <c r="AM45" s="44"/>
      <c r="AN45" s="44"/>
      <c r="AO45" s="44"/>
      <c r="AP45" s="44"/>
      <c r="AQ45" s="44"/>
      <c r="AR45" s="44"/>
      <c r="AS45" s="44" t="s">
        <v>27</v>
      </c>
      <c r="AT45" s="44"/>
      <c r="AU45" s="44"/>
      <c r="AV45" s="44"/>
      <c r="AW45" s="44"/>
      <c r="AX45" s="44"/>
      <c r="AY45" s="44"/>
      <c r="AZ45" s="44"/>
      <c r="BA45" s="31"/>
      <c r="BB45" s="31"/>
      <c r="BC45" s="31"/>
      <c r="BD45" s="31"/>
      <c r="BE45" s="31"/>
      <c r="BF45" s="31"/>
      <c r="BG45" s="31"/>
      <c r="BH45" s="31"/>
    </row>
    <row r="46" spans="1:79" ht="29.1" customHeight="1">
      <c r="A46" s="44"/>
      <c r="B46" s="44"/>
      <c r="C46" s="44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8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31"/>
      <c r="BB46" s="31"/>
      <c r="BC46" s="31"/>
      <c r="BD46" s="31"/>
      <c r="BE46" s="31"/>
      <c r="BF46" s="31"/>
      <c r="BG46" s="31"/>
      <c r="BH46" s="31"/>
    </row>
    <row r="47" spans="1:79" ht="15.75">
      <c r="A47" s="44">
        <v>1</v>
      </c>
      <c r="B47" s="44"/>
      <c r="C47" s="44"/>
      <c r="D47" s="64">
        <v>2</v>
      </c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31"/>
      <c r="BB47" s="31"/>
      <c r="BC47" s="31"/>
      <c r="BD47" s="31"/>
      <c r="BE47" s="31"/>
      <c r="BF47" s="31"/>
      <c r="BG47" s="31"/>
      <c r="BH47" s="31"/>
    </row>
    <row r="48" spans="1:79" s="34" customFormat="1" ht="91.5" hidden="1" customHeight="1">
      <c r="A48" s="49" t="s">
        <v>6</v>
      </c>
      <c r="B48" s="49"/>
      <c r="C48" s="49"/>
      <c r="D48" s="67" t="s">
        <v>7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9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53" t="s">
        <v>10</v>
      </c>
      <c r="AT48" s="58"/>
      <c r="AU48" s="58"/>
      <c r="AV48" s="58"/>
      <c r="AW48" s="58"/>
      <c r="AX48" s="58"/>
      <c r="AY48" s="58"/>
      <c r="AZ48" s="58"/>
      <c r="BA48" s="32"/>
      <c r="BB48" s="33"/>
      <c r="BC48" s="33"/>
      <c r="BD48" s="33"/>
      <c r="BE48" s="33"/>
      <c r="BF48" s="33"/>
      <c r="BG48" s="33"/>
      <c r="BH48" s="33"/>
      <c r="CA48" s="34" t="s">
        <v>13</v>
      </c>
    </row>
    <row r="49" spans="1:79" ht="35.25" customHeight="1">
      <c r="A49" s="67">
        <v>1</v>
      </c>
      <c r="B49" s="68"/>
      <c r="C49" s="69"/>
      <c r="D49" s="50" t="s">
        <v>63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46">
        <v>250000</v>
      </c>
      <c r="AD49" s="47"/>
      <c r="AE49" s="47"/>
      <c r="AF49" s="47"/>
      <c r="AG49" s="47"/>
      <c r="AH49" s="47"/>
      <c r="AI49" s="47"/>
      <c r="AJ49" s="48"/>
      <c r="AK49" s="46">
        <v>0</v>
      </c>
      <c r="AL49" s="47"/>
      <c r="AM49" s="47"/>
      <c r="AN49" s="47"/>
      <c r="AO49" s="47"/>
      <c r="AP49" s="47"/>
      <c r="AQ49" s="47"/>
      <c r="AR49" s="48"/>
      <c r="AS49" s="46">
        <f>AC49+AK49</f>
        <v>250000</v>
      </c>
      <c r="AT49" s="47"/>
      <c r="AU49" s="47"/>
      <c r="AV49" s="47"/>
      <c r="AW49" s="47"/>
      <c r="AX49" s="47"/>
      <c r="AY49" s="47"/>
      <c r="AZ49" s="48"/>
      <c r="BA49" s="35"/>
      <c r="BB49" s="35"/>
      <c r="BC49" s="35"/>
      <c r="BD49" s="35"/>
      <c r="BE49" s="35"/>
      <c r="BF49" s="35"/>
      <c r="BG49" s="35"/>
      <c r="BH49" s="35"/>
      <c r="CA49" s="2" t="s">
        <v>14</v>
      </c>
    </row>
    <row r="50" spans="1:79" ht="46.5" customHeight="1">
      <c r="A50" s="67">
        <v>2</v>
      </c>
      <c r="B50" s="68"/>
      <c r="C50" s="69"/>
      <c r="D50" s="50" t="s">
        <v>95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46">
        <v>44000</v>
      </c>
      <c r="AD50" s="47"/>
      <c r="AE50" s="47"/>
      <c r="AF50" s="47"/>
      <c r="AG50" s="47"/>
      <c r="AH50" s="47"/>
      <c r="AI50" s="47"/>
      <c r="AJ50" s="48"/>
      <c r="AK50" s="46">
        <v>0</v>
      </c>
      <c r="AL50" s="47"/>
      <c r="AM50" s="47"/>
      <c r="AN50" s="47"/>
      <c r="AO50" s="47"/>
      <c r="AP50" s="47"/>
      <c r="AQ50" s="47"/>
      <c r="AR50" s="48"/>
      <c r="AS50" s="46">
        <f>AC50+AK50</f>
        <v>44000</v>
      </c>
      <c r="AT50" s="47"/>
      <c r="AU50" s="47"/>
      <c r="AV50" s="47"/>
      <c r="AW50" s="47"/>
      <c r="AX50" s="47"/>
      <c r="AY50" s="47"/>
      <c r="AZ50" s="48"/>
      <c r="BA50" s="35"/>
      <c r="BB50" s="35"/>
      <c r="BC50" s="35"/>
      <c r="BD50" s="35"/>
      <c r="BE50" s="35"/>
      <c r="BF50" s="35"/>
      <c r="BG50" s="35"/>
      <c r="BH50" s="35"/>
      <c r="CA50" s="2" t="s">
        <v>14</v>
      </c>
    </row>
    <row r="51" spans="1:79" ht="42.75" customHeight="1">
      <c r="A51" s="67">
        <v>3</v>
      </c>
      <c r="B51" s="68"/>
      <c r="C51" s="69"/>
      <c r="D51" s="50" t="s">
        <v>114</v>
      </c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4"/>
      <c r="AC51" s="46">
        <v>30000</v>
      </c>
      <c r="AD51" s="47"/>
      <c r="AE51" s="47"/>
      <c r="AF51" s="47"/>
      <c r="AG51" s="47"/>
      <c r="AH51" s="47"/>
      <c r="AI51" s="47"/>
      <c r="AJ51" s="48"/>
      <c r="AK51" s="46">
        <v>0</v>
      </c>
      <c r="AL51" s="47"/>
      <c r="AM51" s="47"/>
      <c r="AN51" s="47"/>
      <c r="AO51" s="47"/>
      <c r="AP51" s="47"/>
      <c r="AQ51" s="47"/>
      <c r="AR51" s="48"/>
      <c r="AS51" s="46">
        <f>AC51+AK51</f>
        <v>30000</v>
      </c>
      <c r="AT51" s="47"/>
      <c r="AU51" s="47"/>
      <c r="AV51" s="47"/>
      <c r="AW51" s="47"/>
      <c r="AX51" s="47"/>
      <c r="AY51" s="47"/>
      <c r="AZ51" s="48"/>
      <c r="BA51" s="35"/>
      <c r="BB51" s="35"/>
      <c r="BC51" s="35"/>
      <c r="BD51" s="35"/>
      <c r="BE51" s="35"/>
      <c r="BF51" s="35"/>
      <c r="BG51" s="35"/>
      <c r="BH51" s="35"/>
      <c r="CA51" s="2" t="s">
        <v>14</v>
      </c>
    </row>
    <row r="52" spans="1:79" s="34" customFormat="1" ht="20.25" customHeight="1">
      <c r="A52" s="59"/>
      <c r="B52" s="59"/>
      <c r="C52" s="59"/>
      <c r="D52" s="60" t="s">
        <v>65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2"/>
      <c r="AC52" s="63">
        <f>AC49+AC50+AC51</f>
        <v>324000</v>
      </c>
      <c r="AD52" s="63"/>
      <c r="AE52" s="63"/>
      <c r="AF52" s="63"/>
      <c r="AG52" s="63"/>
      <c r="AH52" s="63"/>
      <c r="AI52" s="63"/>
      <c r="AJ52" s="63"/>
      <c r="AK52" s="63">
        <v>0</v>
      </c>
      <c r="AL52" s="63"/>
      <c r="AM52" s="63"/>
      <c r="AN52" s="63"/>
      <c r="AO52" s="63"/>
      <c r="AP52" s="63"/>
      <c r="AQ52" s="63"/>
      <c r="AR52" s="63"/>
      <c r="AS52" s="63">
        <f>AC52+AK52</f>
        <v>324000</v>
      </c>
      <c r="AT52" s="63"/>
      <c r="AU52" s="63"/>
      <c r="AV52" s="63"/>
      <c r="AW52" s="63"/>
      <c r="AX52" s="63"/>
      <c r="AY52" s="63"/>
      <c r="AZ52" s="63"/>
      <c r="BA52" s="36"/>
      <c r="BB52" s="36"/>
      <c r="BC52" s="36"/>
      <c r="BD52" s="36"/>
      <c r="BE52" s="36"/>
      <c r="BF52" s="36"/>
      <c r="BG52" s="36"/>
      <c r="BH52" s="36"/>
    </row>
    <row r="54" spans="1:79" ht="15.95" customHeight="1">
      <c r="A54" s="118" t="s">
        <v>42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</row>
    <row r="55" spans="1:79" ht="15" customHeight="1">
      <c r="A55" s="102" t="s">
        <v>79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</row>
    <row r="56" spans="1:79" ht="15.95" customHeight="1">
      <c r="A56" s="44" t="s">
        <v>28</v>
      </c>
      <c r="B56" s="44"/>
      <c r="C56" s="44"/>
      <c r="D56" s="103" t="s">
        <v>34</v>
      </c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5"/>
      <c r="AB56" s="44" t="s">
        <v>29</v>
      </c>
      <c r="AC56" s="44"/>
      <c r="AD56" s="44"/>
      <c r="AE56" s="44"/>
      <c r="AF56" s="44"/>
      <c r="AG56" s="44"/>
      <c r="AH56" s="44"/>
      <c r="AI56" s="44"/>
      <c r="AJ56" s="44" t="s">
        <v>30</v>
      </c>
      <c r="AK56" s="44"/>
      <c r="AL56" s="44"/>
      <c r="AM56" s="44"/>
      <c r="AN56" s="44"/>
      <c r="AO56" s="44"/>
      <c r="AP56" s="44"/>
      <c r="AQ56" s="44"/>
      <c r="AR56" s="44" t="s">
        <v>27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106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8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95" customHeight="1">
      <c r="A58" s="44">
        <v>1</v>
      </c>
      <c r="B58" s="44"/>
      <c r="C58" s="44"/>
      <c r="D58" s="64">
        <v>2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6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91.5" hidden="1" customHeight="1">
      <c r="A59" s="49" t="s">
        <v>6</v>
      </c>
      <c r="B59" s="49"/>
      <c r="C59" s="49"/>
      <c r="D59" s="76" t="s">
        <v>7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8"/>
      <c r="AB59" s="58" t="s">
        <v>8</v>
      </c>
      <c r="AC59" s="58"/>
      <c r="AD59" s="58"/>
      <c r="AE59" s="58"/>
      <c r="AF59" s="58"/>
      <c r="AG59" s="58"/>
      <c r="AH59" s="58"/>
      <c r="AI59" s="58"/>
      <c r="AJ59" s="58" t="s">
        <v>9</v>
      </c>
      <c r="AK59" s="58"/>
      <c r="AL59" s="58"/>
      <c r="AM59" s="58"/>
      <c r="AN59" s="58"/>
      <c r="AO59" s="58"/>
      <c r="AP59" s="58"/>
      <c r="AQ59" s="58"/>
      <c r="AR59" s="58" t="s">
        <v>10</v>
      </c>
      <c r="AS59" s="58"/>
      <c r="AT59" s="58"/>
      <c r="AU59" s="58"/>
      <c r="AV59" s="58"/>
      <c r="AW59" s="58"/>
      <c r="AX59" s="58"/>
      <c r="AY59" s="58"/>
      <c r="CA59" s="2" t="s">
        <v>15</v>
      </c>
    </row>
    <row r="60" spans="1:79" ht="12.75" customHeight="1">
      <c r="A60" s="49">
        <v>1</v>
      </c>
      <c r="B60" s="49"/>
      <c r="C60" s="49"/>
      <c r="D60" s="50" t="s">
        <v>94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2"/>
      <c r="AB60" s="57">
        <v>280000</v>
      </c>
      <c r="AC60" s="57"/>
      <c r="AD60" s="57"/>
      <c r="AE60" s="57"/>
      <c r="AF60" s="57"/>
      <c r="AG60" s="57"/>
      <c r="AH60" s="57"/>
      <c r="AI60" s="57"/>
      <c r="AJ60" s="57">
        <v>0</v>
      </c>
      <c r="AK60" s="57"/>
      <c r="AL60" s="57"/>
      <c r="AM60" s="57"/>
      <c r="AN60" s="57"/>
      <c r="AO60" s="57"/>
      <c r="AP60" s="57"/>
      <c r="AQ60" s="57"/>
      <c r="AR60" s="57">
        <f>AB60+AJ60</f>
        <v>280000</v>
      </c>
      <c r="AS60" s="57"/>
      <c r="AT60" s="57"/>
      <c r="AU60" s="57"/>
      <c r="AV60" s="57"/>
      <c r="AW60" s="57"/>
      <c r="AX60" s="57"/>
      <c r="AY60" s="57"/>
      <c r="CA60" s="2" t="s">
        <v>16</v>
      </c>
    </row>
    <row r="61" spans="1:79" ht="46.5" customHeight="1">
      <c r="A61" s="49">
        <v>2</v>
      </c>
      <c r="B61" s="49"/>
      <c r="C61" s="49"/>
      <c r="D61" s="50" t="s">
        <v>66</v>
      </c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2"/>
      <c r="AB61" s="57">
        <v>44000</v>
      </c>
      <c r="AC61" s="57"/>
      <c r="AD61" s="57"/>
      <c r="AE61" s="57"/>
      <c r="AF61" s="57"/>
      <c r="AG61" s="57"/>
      <c r="AH61" s="57"/>
      <c r="AI61" s="57"/>
      <c r="AJ61" s="57">
        <v>0</v>
      </c>
      <c r="AK61" s="57"/>
      <c r="AL61" s="57"/>
      <c r="AM61" s="57"/>
      <c r="AN61" s="57"/>
      <c r="AO61" s="57"/>
      <c r="AP61" s="57"/>
      <c r="AQ61" s="57"/>
      <c r="AR61" s="57">
        <f>AB61+AJ61</f>
        <v>44000</v>
      </c>
      <c r="AS61" s="57"/>
      <c r="AT61" s="57"/>
      <c r="AU61" s="57"/>
      <c r="AV61" s="57"/>
      <c r="AW61" s="57"/>
      <c r="AX61" s="57"/>
      <c r="AY61" s="57"/>
    </row>
    <row r="62" spans="1:79" s="34" customFormat="1" ht="12.75" customHeight="1">
      <c r="A62" s="59"/>
      <c r="B62" s="59"/>
      <c r="C62" s="59"/>
      <c r="D62" s="60" t="s">
        <v>27</v>
      </c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2"/>
      <c r="AB62" s="63">
        <f>AB60+AB61</f>
        <v>324000</v>
      </c>
      <c r="AC62" s="63"/>
      <c r="AD62" s="63"/>
      <c r="AE62" s="63"/>
      <c r="AF62" s="63"/>
      <c r="AG62" s="63"/>
      <c r="AH62" s="63"/>
      <c r="AI62" s="63"/>
      <c r="AJ62" s="63">
        <v>0</v>
      </c>
      <c r="AK62" s="63"/>
      <c r="AL62" s="63"/>
      <c r="AM62" s="63"/>
      <c r="AN62" s="63"/>
      <c r="AO62" s="63"/>
      <c r="AP62" s="63"/>
      <c r="AQ62" s="63"/>
      <c r="AR62" s="63">
        <f>AB62+AJ62</f>
        <v>324000</v>
      </c>
      <c r="AS62" s="63"/>
      <c r="AT62" s="63"/>
      <c r="AU62" s="63"/>
      <c r="AV62" s="63"/>
      <c r="AW62" s="63"/>
      <c r="AX62" s="63"/>
      <c r="AY62" s="63"/>
    </row>
    <row r="64" spans="1:79" ht="15.95" customHeight="1">
      <c r="A64" s="74" t="s">
        <v>43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</row>
    <row r="65" spans="1:79" ht="30" customHeight="1">
      <c r="A65" s="44" t="s">
        <v>28</v>
      </c>
      <c r="B65" s="44"/>
      <c r="C65" s="44"/>
      <c r="D65" s="44"/>
      <c r="E65" s="44"/>
      <c r="F65" s="44"/>
      <c r="G65" s="64" t="s">
        <v>44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64" t="s">
        <v>29</v>
      </c>
      <c r="AP65" s="65"/>
      <c r="AQ65" s="65"/>
      <c r="AR65" s="65"/>
      <c r="AS65" s="65"/>
      <c r="AT65" s="65"/>
      <c r="AU65" s="65"/>
      <c r="AV65" s="66"/>
      <c r="AW65" s="64" t="s">
        <v>30</v>
      </c>
      <c r="AX65" s="65"/>
      <c r="AY65" s="65"/>
      <c r="AZ65" s="65"/>
      <c r="BA65" s="65"/>
      <c r="BB65" s="65"/>
      <c r="BC65" s="65"/>
      <c r="BD65" s="66"/>
      <c r="BE65" s="64" t="s">
        <v>27</v>
      </c>
      <c r="BF65" s="65"/>
      <c r="BG65" s="65"/>
      <c r="BH65" s="65"/>
      <c r="BI65" s="65"/>
      <c r="BJ65" s="65"/>
      <c r="BK65" s="65"/>
      <c r="BL65" s="66"/>
    </row>
    <row r="66" spans="1:79" ht="15.95" customHeight="1">
      <c r="A66" s="44">
        <v>1</v>
      </c>
      <c r="B66" s="44"/>
      <c r="C66" s="44"/>
      <c r="D66" s="44"/>
      <c r="E66" s="44"/>
      <c r="F66" s="44"/>
      <c r="G66" s="64">
        <v>2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91.5" hidden="1" customHeight="1">
      <c r="A67" s="49" t="s">
        <v>33</v>
      </c>
      <c r="B67" s="49"/>
      <c r="C67" s="49"/>
      <c r="D67" s="49"/>
      <c r="E67" s="49"/>
      <c r="F67" s="49"/>
      <c r="G67" s="76" t="s">
        <v>7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8"/>
      <c r="Z67" s="49" t="s">
        <v>19</v>
      </c>
      <c r="AA67" s="49"/>
      <c r="AB67" s="49"/>
      <c r="AC67" s="49"/>
      <c r="AD67" s="49"/>
      <c r="AE67" s="75" t="s">
        <v>32</v>
      </c>
      <c r="AF67" s="75"/>
      <c r="AG67" s="75"/>
      <c r="AH67" s="75"/>
      <c r="AI67" s="75"/>
      <c r="AJ67" s="75"/>
      <c r="AK67" s="75"/>
      <c r="AL67" s="75"/>
      <c r="AM67" s="75"/>
      <c r="AN67" s="76"/>
      <c r="AO67" s="58" t="s">
        <v>8</v>
      </c>
      <c r="AP67" s="58"/>
      <c r="AQ67" s="58"/>
      <c r="AR67" s="58"/>
      <c r="AS67" s="58"/>
      <c r="AT67" s="58"/>
      <c r="AU67" s="58"/>
      <c r="AV67" s="58"/>
      <c r="AW67" s="58" t="s">
        <v>31</v>
      </c>
      <c r="AX67" s="58"/>
      <c r="AY67" s="58"/>
      <c r="AZ67" s="58"/>
      <c r="BA67" s="58"/>
      <c r="BB67" s="58"/>
      <c r="BC67" s="58"/>
      <c r="BD67" s="58"/>
      <c r="BE67" s="58" t="s">
        <v>10</v>
      </c>
      <c r="BF67" s="58"/>
      <c r="BG67" s="58"/>
      <c r="BH67" s="58"/>
      <c r="BI67" s="58"/>
      <c r="BJ67" s="58"/>
      <c r="BK67" s="58"/>
      <c r="BL67" s="58"/>
      <c r="CA67" s="2" t="s">
        <v>17</v>
      </c>
    </row>
    <row r="68" spans="1:79" s="34" customFormat="1" ht="19.5" customHeight="1">
      <c r="A68" s="59">
        <v>0</v>
      </c>
      <c r="B68" s="59"/>
      <c r="C68" s="59"/>
      <c r="D68" s="59"/>
      <c r="E68" s="59"/>
      <c r="F68" s="59"/>
      <c r="G68" s="80" t="s">
        <v>67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2"/>
      <c r="Z68" s="112"/>
      <c r="AA68" s="112"/>
      <c r="AB68" s="112"/>
      <c r="AC68" s="112"/>
      <c r="AD68" s="112"/>
      <c r="AE68" s="113"/>
      <c r="AF68" s="113"/>
      <c r="AG68" s="113"/>
      <c r="AH68" s="113"/>
      <c r="AI68" s="113"/>
      <c r="AJ68" s="113"/>
      <c r="AK68" s="113"/>
      <c r="AL68" s="113"/>
      <c r="AM68" s="113"/>
      <c r="AN68" s="114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CA68" s="34" t="s">
        <v>18</v>
      </c>
    </row>
    <row r="69" spans="1:79" ht="37.5" customHeight="1">
      <c r="A69" s="49">
        <v>1</v>
      </c>
      <c r="B69" s="49"/>
      <c r="C69" s="49"/>
      <c r="D69" s="49"/>
      <c r="E69" s="49"/>
      <c r="F69" s="49"/>
      <c r="G69" s="50" t="s">
        <v>98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2"/>
      <c r="Z69" s="53" t="s">
        <v>68</v>
      </c>
      <c r="AA69" s="53"/>
      <c r="AB69" s="53"/>
      <c r="AC69" s="53"/>
      <c r="AD69" s="53"/>
      <c r="AE69" s="95" t="s">
        <v>96</v>
      </c>
      <c r="AF69" s="95"/>
      <c r="AG69" s="95"/>
      <c r="AH69" s="95"/>
      <c r="AI69" s="95"/>
      <c r="AJ69" s="95"/>
      <c r="AK69" s="95"/>
      <c r="AL69" s="95"/>
      <c r="AM69" s="95"/>
      <c r="AN69" s="96"/>
      <c r="AO69" s="57">
        <v>250000</v>
      </c>
      <c r="AP69" s="57"/>
      <c r="AQ69" s="57"/>
      <c r="AR69" s="57"/>
      <c r="AS69" s="57"/>
      <c r="AT69" s="57"/>
      <c r="AU69" s="57"/>
      <c r="AV69" s="57"/>
      <c r="AW69" s="57">
        <v>0</v>
      </c>
      <c r="AX69" s="57"/>
      <c r="AY69" s="57"/>
      <c r="AZ69" s="57"/>
      <c r="BA69" s="57"/>
      <c r="BB69" s="57"/>
      <c r="BC69" s="57"/>
      <c r="BD69" s="57"/>
      <c r="BE69" s="57">
        <f t="shared" ref="BE69:BE83" si="0">AO69+AW69</f>
        <v>250000</v>
      </c>
      <c r="BF69" s="57"/>
      <c r="BG69" s="57"/>
      <c r="BH69" s="57"/>
      <c r="BI69" s="57"/>
      <c r="BJ69" s="57"/>
      <c r="BK69" s="57"/>
      <c r="BL69" s="57"/>
    </row>
    <row r="70" spans="1:79" ht="33.75" customHeight="1">
      <c r="A70" s="49">
        <v>2</v>
      </c>
      <c r="B70" s="49"/>
      <c r="C70" s="49"/>
      <c r="D70" s="49"/>
      <c r="E70" s="49"/>
      <c r="F70" s="49"/>
      <c r="G70" s="50" t="s">
        <v>97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53" t="s">
        <v>68</v>
      </c>
      <c r="AA70" s="53"/>
      <c r="AB70" s="53"/>
      <c r="AC70" s="53"/>
      <c r="AD70" s="53"/>
      <c r="AE70" s="95" t="s">
        <v>96</v>
      </c>
      <c r="AF70" s="95"/>
      <c r="AG70" s="95"/>
      <c r="AH70" s="95"/>
      <c r="AI70" s="95"/>
      <c r="AJ70" s="95"/>
      <c r="AK70" s="95"/>
      <c r="AL70" s="95"/>
      <c r="AM70" s="95"/>
      <c r="AN70" s="96"/>
      <c r="AO70" s="57">
        <v>44000</v>
      </c>
      <c r="AP70" s="57"/>
      <c r="AQ70" s="57"/>
      <c r="AR70" s="57"/>
      <c r="AS70" s="57"/>
      <c r="AT70" s="57"/>
      <c r="AU70" s="57"/>
      <c r="AV70" s="57"/>
      <c r="AW70" s="57">
        <v>0</v>
      </c>
      <c r="AX70" s="57"/>
      <c r="AY70" s="57"/>
      <c r="AZ70" s="57"/>
      <c r="BA70" s="57"/>
      <c r="BB70" s="57"/>
      <c r="BC70" s="57"/>
      <c r="BD70" s="57"/>
      <c r="BE70" s="57">
        <f t="shared" si="0"/>
        <v>44000</v>
      </c>
      <c r="BF70" s="57"/>
      <c r="BG70" s="57"/>
      <c r="BH70" s="57"/>
      <c r="BI70" s="57"/>
      <c r="BJ70" s="57"/>
      <c r="BK70" s="57"/>
      <c r="BL70" s="57"/>
    </row>
    <row r="71" spans="1:79" ht="45" customHeight="1">
      <c r="A71" s="49">
        <v>3</v>
      </c>
      <c r="B71" s="49"/>
      <c r="C71" s="49"/>
      <c r="D71" s="49"/>
      <c r="E71" s="49"/>
      <c r="F71" s="49"/>
      <c r="G71" s="50" t="s">
        <v>102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53" t="s">
        <v>68</v>
      </c>
      <c r="AA71" s="53"/>
      <c r="AB71" s="53"/>
      <c r="AC71" s="53"/>
      <c r="AD71" s="53"/>
      <c r="AE71" s="95" t="s">
        <v>96</v>
      </c>
      <c r="AF71" s="95"/>
      <c r="AG71" s="95"/>
      <c r="AH71" s="95"/>
      <c r="AI71" s="95"/>
      <c r="AJ71" s="95"/>
      <c r="AK71" s="95"/>
      <c r="AL71" s="95"/>
      <c r="AM71" s="95"/>
      <c r="AN71" s="96"/>
      <c r="AO71" s="57">
        <v>30000</v>
      </c>
      <c r="AP71" s="57"/>
      <c r="AQ71" s="57"/>
      <c r="AR71" s="57"/>
      <c r="AS71" s="57"/>
      <c r="AT71" s="57"/>
      <c r="AU71" s="57"/>
      <c r="AV71" s="57"/>
      <c r="AW71" s="57">
        <v>0</v>
      </c>
      <c r="AX71" s="57"/>
      <c r="AY71" s="57"/>
      <c r="AZ71" s="57"/>
      <c r="BA71" s="57"/>
      <c r="BB71" s="57"/>
      <c r="BC71" s="57"/>
      <c r="BD71" s="57"/>
      <c r="BE71" s="57">
        <f t="shared" si="0"/>
        <v>30000</v>
      </c>
      <c r="BF71" s="57"/>
      <c r="BG71" s="57"/>
      <c r="BH71" s="57"/>
      <c r="BI71" s="57"/>
      <c r="BJ71" s="57"/>
      <c r="BK71" s="57"/>
      <c r="BL71" s="57"/>
    </row>
    <row r="72" spans="1:79" s="34" customFormat="1" ht="15.75" customHeight="1">
      <c r="A72" s="59">
        <v>0</v>
      </c>
      <c r="B72" s="59"/>
      <c r="C72" s="59"/>
      <c r="D72" s="59"/>
      <c r="E72" s="59"/>
      <c r="F72" s="59"/>
      <c r="G72" s="40" t="s">
        <v>69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112"/>
      <c r="AA72" s="112"/>
      <c r="AB72" s="112"/>
      <c r="AC72" s="112"/>
      <c r="AD72" s="112"/>
      <c r="AE72" s="113"/>
      <c r="AF72" s="113"/>
      <c r="AG72" s="113"/>
      <c r="AH72" s="113"/>
      <c r="AI72" s="113"/>
      <c r="AJ72" s="113"/>
      <c r="AK72" s="113"/>
      <c r="AL72" s="113"/>
      <c r="AM72" s="113"/>
      <c r="AN72" s="114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</row>
    <row r="73" spans="1:79" ht="33" customHeight="1">
      <c r="A73" s="49">
        <v>4</v>
      </c>
      <c r="B73" s="49"/>
      <c r="C73" s="49"/>
      <c r="D73" s="49"/>
      <c r="E73" s="49"/>
      <c r="F73" s="49"/>
      <c r="G73" s="50" t="s">
        <v>111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53" t="s">
        <v>70</v>
      </c>
      <c r="AA73" s="53"/>
      <c r="AB73" s="53"/>
      <c r="AC73" s="53"/>
      <c r="AD73" s="53"/>
      <c r="AE73" s="54" t="s">
        <v>100</v>
      </c>
      <c r="AF73" s="55"/>
      <c r="AG73" s="55"/>
      <c r="AH73" s="55"/>
      <c r="AI73" s="55"/>
      <c r="AJ73" s="55"/>
      <c r="AK73" s="55"/>
      <c r="AL73" s="55"/>
      <c r="AM73" s="55"/>
      <c r="AN73" s="56"/>
      <c r="AO73" s="57">
        <f>17+24+61</f>
        <v>102</v>
      </c>
      <c r="AP73" s="57"/>
      <c r="AQ73" s="57"/>
      <c r="AR73" s="57"/>
      <c r="AS73" s="57"/>
      <c r="AT73" s="57"/>
      <c r="AU73" s="57"/>
      <c r="AV73" s="57"/>
      <c r="AW73" s="57">
        <v>0</v>
      </c>
      <c r="AX73" s="57"/>
      <c r="AY73" s="57"/>
      <c r="AZ73" s="57"/>
      <c r="BA73" s="57"/>
      <c r="BB73" s="57"/>
      <c r="BC73" s="57"/>
      <c r="BD73" s="57"/>
      <c r="BE73" s="57">
        <f t="shared" si="0"/>
        <v>102</v>
      </c>
      <c r="BF73" s="57"/>
      <c r="BG73" s="57"/>
      <c r="BH73" s="57"/>
      <c r="BI73" s="57"/>
      <c r="BJ73" s="57"/>
      <c r="BK73" s="57"/>
      <c r="BL73" s="57"/>
    </row>
    <row r="74" spans="1:79" ht="36" customHeight="1">
      <c r="A74" s="49">
        <v>5</v>
      </c>
      <c r="B74" s="49"/>
      <c r="C74" s="49"/>
      <c r="D74" s="49"/>
      <c r="E74" s="49"/>
      <c r="F74" s="49"/>
      <c r="G74" s="50" t="s">
        <v>107</v>
      </c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2"/>
      <c r="Z74" s="53" t="s">
        <v>70</v>
      </c>
      <c r="AA74" s="53"/>
      <c r="AB74" s="53"/>
      <c r="AC74" s="53"/>
      <c r="AD74" s="53"/>
      <c r="AE74" s="54" t="s">
        <v>100</v>
      </c>
      <c r="AF74" s="55"/>
      <c r="AG74" s="55"/>
      <c r="AH74" s="55"/>
      <c r="AI74" s="55"/>
      <c r="AJ74" s="55"/>
      <c r="AK74" s="55"/>
      <c r="AL74" s="55"/>
      <c r="AM74" s="55"/>
      <c r="AN74" s="56"/>
      <c r="AO74" s="57">
        <v>11145</v>
      </c>
      <c r="AP74" s="57"/>
      <c r="AQ74" s="57"/>
      <c r="AR74" s="57"/>
      <c r="AS74" s="57"/>
      <c r="AT74" s="57"/>
      <c r="AU74" s="57"/>
      <c r="AV74" s="57"/>
      <c r="AW74" s="57">
        <v>0</v>
      </c>
      <c r="AX74" s="57"/>
      <c r="AY74" s="57"/>
      <c r="AZ74" s="57"/>
      <c r="BA74" s="57"/>
      <c r="BB74" s="57"/>
      <c r="BC74" s="57"/>
      <c r="BD74" s="57"/>
      <c r="BE74" s="57">
        <f t="shared" si="0"/>
        <v>11145</v>
      </c>
      <c r="BF74" s="57"/>
      <c r="BG74" s="57"/>
      <c r="BH74" s="57"/>
      <c r="BI74" s="57"/>
      <c r="BJ74" s="57"/>
      <c r="BK74" s="57"/>
      <c r="BL74" s="57"/>
    </row>
    <row r="75" spans="1:79" ht="33.75" customHeight="1">
      <c r="A75" s="49">
        <v>6</v>
      </c>
      <c r="B75" s="49"/>
      <c r="C75" s="49"/>
      <c r="D75" s="49"/>
      <c r="E75" s="49"/>
      <c r="F75" s="49"/>
      <c r="G75" s="50" t="s">
        <v>106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53" t="s">
        <v>70</v>
      </c>
      <c r="AA75" s="53"/>
      <c r="AB75" s="53"/>
      <c r="AC75" s="53"/>
      <c r="AD75" s="53"/>
      <c r="AE75" s="54" t="s">
        <v>100</v>
      </c>
      <c r="AF75" s="55"/>
      <c r="AG75" s="55"/>
      <c r="AH75" s="55"/>
      <c r="AI75" s="55"/>
      <c r="AJ75" s="55"/>
      <c r="AK75" s="55"/>
      <c r="AL75" s="55"/>
      <c r="AM75" s="55"/>
      <c r="AN75" s="56"/>
      <c r="AO75" s="57">
        <v>126</v>
      </c>
      <c r="AP75" s="57"/>
      <c r="AQ75" s="57"/>
      <c r="AR75" s="57"/>
      <c r="AS75" s="57"/>
      <c r="AT75" s="57"/>
      <c r="AU75" s="57"/>
      <c r="AV75" s="57"/>
      <c r="AW75" s="57">
        <v>0</v>
      </c>
      <c r="AX75" s="57"/>
      <c r="AY75" s="57"/>
      <c r="AZ75" s="57"/>
      <c r="BA75" s="57"/>
      <c r="BB75" s="57"/>
      <c r="BC75" s="57"/>
      <c r="BD75" s="57"/>
      <c r="BE75" s="57">
        <f t="shared" si="0"/>
        <v>126</v>
      </c>
      <c r="BF75" s="57"/>
      <c r="BG75" s="57"/>
      <c r="BH75" s="57"/>
      <c r="BI75" s="57"/>
      <c r="BJ75" s="57"/>
      <c r="BK75" s="57"/>
      <c r="BL75" s="57"/>
    </row>
    <row r="76" spans="1:79" s="34" customFormat="1" ht="19.5" customHeight="1">
      <c r="A76" s="59">
        <v>0</v>
      </c>
      <c r="B76" s="59"/>
      <c r="C76" s="59"/>
      <c r="D76" s="59"/>
      <c r="E76" s="59"/>
      <c r="F76" s="59"/>
      <c r="G76" s="40" t="s">
        <v>71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112"/>
      <c r="AA76" s="112"/>
      <c r="AB76" s="112"/>
      <c r="AC76" s="112"/>
      <c r="AD76" s="112"/>
      <c r="AE76" s="40"/>
      <c r="AF76" s="41"/>
      <c r="AG76" s="41"/>
      <c r="AH76" s="41"/>
      <c r="AI76" s="41"/>
      <c r="AJ76" s="41"/>
      <c r="AK76" s="41"/>
      <c r="AL76" s="41"/>
      <c r="AM76" s="41"/>
      <c r="AN76" s="42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</row>
    <row r="77" spans="1:79" ht="95.25" customHeight="1">
      <c r="A77" s="49">
        <v>7</v>
      </c>
      <c r="B77" s="49"/>
      <c r="C77" s="49"/>
      <c r="D77" s="49"/>
      <c r="E77" s="49"/>
      <c r="F77" s="49"/>
      <c r="G77" s="50" t="s">
        <v>99</v>
      </c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2"/>
      <c r="Z77" s="53" t="s">
        <v>68</v>
      </c>
      <c r="AA77" s="53"/>
      <c r="AB77" s="53"/>
      <c r="AC77" s="53"/>
      <c r="AD77" s="53"/>
      <c r="AE77" s="54" t="s">
        <v>112</v>
      </c>
      <c r="AF77" s="55"/>
      <c r="AG77" s="55"/>
      <c r="AH77" s="55"/>
      <c r="AI77" s="55"/>
      <c r="AJ77" s="55"/>
      <c r="AK77" s="55"/>
      <c r="AL77" s="55"/>
      <c r="AM77" s="55"/>
      <c r="AN77" s="56"/>
      <c r="AO77" s="57">
        <f>AO69/AO73</f>
        <v>2450.9803921568628</v>
      </c>
      <c r="AP77" s="57"/>
      <c r="AQ77" s="57"/>
      <c r="AR77" s="57"/>
      <c r="AS77" s="57"/>
      <c r="AT77" s="57"/>
      <c r="AU77" s="57"/>
      <c r="AV77" s="57"/>
      <c r="AW77" s="57">
        <v>0</v>
      </c>
      <c r="AX77" s="57"/>
      <c r="AY77" s="57"/>
      <c r="AZ77" s="57"/>
      <c r="BA77" s="57"/>
      <c r="BB77" s="57"/>
      <c r="BC77" s="57"/>
      <c r="BD77" s="57"/>
      <c r="BE77" s="57">
        <f t="shared" si="0"/>
        <v>2450.9803921568628</v>
      </c>
      <c r="BF77" s="57"/>
      <c r="BG77" s="57"/>
      <c r="BH77" s="57"/>
      <c r="BI77" s="57"/>
      <c r="BJ77" s="57"/>
      <c r="BK77" s="57"/>
      <c r="BL77" s="57"/>
    </row>
    <row r="78" spans="1:79" ht="89.25" customHeight="1">
      <c r="A78" s="49">
        <v>8</v>
      </c>
      <c r="B78" s="49"/>
      <c r="C78" s="49"/>
      <c r="D78" s="49"/>
      <c r="E78" s="49"/>
      <c r="F78" s="49"/>
      <c r="G78" s="50" t="s">
        <v>90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53" t="s">
        <v>68</v>
      </c>
      <c r="AA78" s="53"/>
      <c r="AB78" s="53"/>
      <c r="AC78" s="53"/>
      <c r="AD78" s="53"/>
      <c r="AE78" s="54" t="s">
        <v>101</v>
      </c>
      <c r="AF78" s="55"/>
      <c r="AG78" s="55"/>
      <c r="AH78" s="55"/>
      <c r="AI78" s="55"/>
      <c r="AJ78" s="55"/>
      <c r="AK78" s="55"/>
      <c r="AL78" s="55"/>
      <c r="AM78" s="55"/>
      <c r="AN78" s="56"/>
      <c r="AO78" s="57">
        <f>AO70/AO74</f>
        <v>3.9479587258860476</v>
      </c>
      <c r="AP78" s="57"/>
      <c r="AQ78" s="57"/>
      <c r="AR78" s="57"/>
      <c r="AS78" s="57"/>
      <c r="AT78" s="57"/>
      <c r="AU78" s="57"/>
      <c r="AV78" s="57"/>
      <c r="AW78" s="57">
        <v>0</v>
      </c>
      <c r="AX78" s="57"/>
      <c r="AY78" s="57"/>
      <c r="AZ78" s="57"/>
      <c r="BA78" s="57"/>
      <c r="BB78" s="57"/>
      <c r="BC78" s="57"/>
      <c r="BD78" s="57"/>
      <c r="BE78" s="57">
        <f t="shared" si="0"/>
        <v>3.9479587258860476</v>
      </c>
      <c r="BF78" s="57"/>
      <c r="BG78" s="57"/>
      <c r="BH78" s="57"/>
      <c r="BI78" s="57"/>
      <c r="BJ78" s="57"/>
      <c r="BK78" s="57"/>
      <c r="BL78" s="57"/>
    </row>
    <row r="79" spans="1:79" ht="108.75" customHeight="1">
      <c r="A79" s="49">
        <v>9</v>
      </c>
      <c r="B79" s="49"/>
      <c r="C79" s="49"/>
      <c r="D79" s="49"/>
      <c r="E79" s="49"/>
      <c r="F79" s="49"/>
      <c r="G79" s="50" t="s">
        <v>103</v>
      </c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2"/>
      <c r="Z79" s="53" t="s">
        <v>68</v>
      </c>
      <c r="AA79" s="53"/>
      <c r="AB79" s="53"/>
      <c r="AC79" s="53"/>
      <c r="AD79" s="53"/>
      <c r="AE79" s="54" t="s">
        <v>104</v>
      </c>
      <c r="AF79" s="55"/>
      <c r="AG79" s="55"/>
      <c r="AH79" s="55"/>
      <c r="AI79" s="55"/>
      <c r="AJ79" s="55"/>
      <c r="AK79" s="55"/>
      <c r="AL79" s="55"/>
      <c r="AM79" s="55"/>
      <c r="AN79" s="56"/>
      <c r="AO79" s="57">
        <f>AO71/AO75</f>
        <v>238.0952380952381</v>
      </c>
      <c r="AP79" s="57"/>
      <c r="AQ79" s="57"/>
      <c r="AR79" s="57"/>
      <c r="AS79" s="57"/>
      <c r="AT79" s="57"/>
      <c r="AU79" s="57"/>
      <c r="AV79" s="57"/>
      <c r="AW79" s="57">
        <v>0</v>
      </c>
      <c r="AX79" s="57"/>
      <c r="AY79" s="57"/>
      <c r="AZ79" s="57"/>
      <c r="BA79" s="57"/>
      <c r="BB79" s="57"/>
      <c r="BC79" s="57"/>
      <c r="BD79" s="57"/>
      <c r="BE79" s="57">
        <f t="shared" si="0"/>
        <v>238.0952380952381</v>
      </c>
      <c r="BF79" s="57"/>
      <c r="BG79" s="57"/>
      <c r="BH79" s="57"/>
      <c r="BI79" s="57"/>
      <c r="BJ79" s="57"/>
      <c r="BK79" s="57"/>
      <c r="BL79" s="57"/>
    </row>
    <row r="80" spans="1:79" s="34" customFormat="1" ht="20.25" customHeight="1">
      <c r="A80" s="59">
        <v>0</v>
      </c>
      <c r="B80" s="59"/>
      <c r="C80" s="59"/>
      <c r="D80" s="59"/>
      <c r="E80" s="59"/>
      <c r="F80" s="59"/>
      <c r="G80" s="40" t="s">
        <v>73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2"/>
      <c r="Z80" s="112"/>
      <c r="AA80" s="112"/>
      <c r="AB80" s="112"/>
      <c r="AC80" s="112"/>
      <c r="AD80" s="112"/>
      <c r="AE80" s="40"/>
      <c r="AF80" s="41"/>
      <c r="AG80" s="41"/>
      <c r="AH80" s="41"/>
      <c r="AI80" s="41"/>
      <c r="AJ80" s="41"/>
      <c r="AK80" s="41"/>
      <c r="AL80" s="41"/>
      <c r="AM80" s="41"/>
      <c r="AN80" s="42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</row>
    <row r="81" spans="1:64" ht="133.9" customHeight="1">
      <c r="A81" s="49">
        <v>10</v>
      </c>
      <c r="B81" s="49"/>
      <c r="C81" s="49"/>
      <c r="D81" s="49"/>
      <c r="E81" s="49"/>
      <c r="F81" s="49"/>
      <c r="G81" s="50" t="s">
        <v>110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2"/>
      <c r="Z81" s="53" t="s">
        <v>72</v>
      </c>
      <c r="AA81" s="53"/>
      <c r="AB81" s="53"/>
      <c r="AC81" s="53"/>
      <c r="AD81" s="53"/>
      <c r="AE81" s="54" t="s">
        <v>113</v>
      </c>
      <c r="AF81" s="55"/>
      <c r="AG81" s="55"/>
      <c r="AH81" s="55"/>
      <c r="AI81" s="55"/>
      <c r="AJ81" s="55"/>
      <c r="AK81" s="55"/>
      <c r="AL81" s="55"/>
      <c r="AM81" s="55"/>
      <c r="AN81" s="56"/>
      <c r="AO81" s="57">
        <f>102/41*100</f>
        <v>248.78048780487805</v>
      </c>
      <c r="AP81" s="57"/>
      <c r="AQ81" s="57"/>
      <c r="AR81" s="57"/>
      <c r="AS81" s="57"/>
      <c r="AT81" s="57"/>
      <c r="AU81" s="57"/>
      <c r="AV81" s="57"/>
      <c r="AW81" s="57">
        <v>0</v>
      </c>
      <c r="AX81" s="57"/>
      <c r="AY81" s="57"/>
      <c r="AZ81" s="57"/>
      <c r="BA81" s="57"/>
      <c r="BB81" s="57"/>
      <c r="BC81" s="57"/>
      <c r="BD81" s="57"/>
      <c r="BE81" s="57">
        <f t="shared" si="0"/>
        <v>248.78048780487805</v>
      </c>
      <c r="BF81" s="57"/>
      <c r="BG81" s="57"/>
      <c r="BH81" s="57"/>
      <c r="BI81" s="57"/>
      <c r="BJ81" s="57"/>
      <c r="BK81" s="57"/>
      <c r="BL81" s="57"/>
    </row>
    <row r="82" spans="1:64" ht="111.75" customHeight="1">
      <c r="A82" s="49">
        <v>11</v>
      </c>
      <c r="B82" s="49"/>
      <c r="C82" s="49"/>
      <c r="D82" s="49"/>
      <c r="E82" s="49"/>
      <c r="F82" s="49"/>
      <c r="G82" s="50" t="s">
        <v>109</v>
      </c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2"/>
      <c r="Z82" s="53" t="s">
        <v>72</v>
      </c>
      <c r="AA82" s="53"/>
      <c r="AB82" s="53"/>
      <c r="AC82" s="53"/>
      <c r="AD82" s="53"/>
      <c r="AE82" s="54" t="s">
        <v>108</v>
      </c>
      <c r="AF82" s="55"/>
      <c r="AG82" s="55"/>
      <c r="AH82" s="55"/>
      <c r="AI82" s="55"/>
      <c r="AJ82" s="55"/>
      <c r="AK82" s="55"/>
      <c r="AL82" s="55"/>
      <c r="AM82" s="55"/>
      <c r="AN82" s="56"/>
      <c r="AO82" s="57">
        <f>11145/11249*100</f>
        <v>99.07547337541115</v>
      </c>
      <c r="AP82" s="57"/>
      <c r="AQ82" s="57"/>
      <c r="AR82" s="57"/>
      <c r="AS82" s="57"/>
      <c r="AT82" s="57"/>
      <c r="AU82" s="57"/>
      <c r="AV82" s="57"/>
      <c r="AW82" s="57">
        <v>0</v>
      </c>
      <c r="AX82" s="57"/>
      <c r="AY82" s="57"/>
      <c r="AZ82" s="57"/>
      <c r="BA82" s="57"/>
      <c r="BB82" s="57"/>
      <c r="BC82" s="57"/>
      <c r="BD82" s="57"/>
      <c r="BE82" s="57">
        <f t="shared" ref="BE82" si="1">AO82+AW82</f>
        <v>99.07547337541115</v>
      </c>
      <c r="BF82" s="57"/>
      <c r="BG82" s="57"/>
      <c r="BH82" s="57"/>
      <c r="BI82" s="57"/>
      <c r="BJ82" s="57"/>
      <c r="BK82" s="57"/>
      <c r="BL82" s="57"/>
    </row>
    <row r="83" spans="1:64" ht="96.75" customHeight="1">
      <c r="A83" s="49">
        <v>12</v>
      </c>
      <c r="B83" s="49"/>
      <c r="C83" s="49"/>
      <c r="D83" s="49"/>
      <c r="E83" s="49"/>
      <c r="F83" s="49"/>
      <c r="G83" s="50" t="s">
        <v>105</v>
      </c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2"/>
      <c r="Z83" s="53" t="s">
        <v>72</v>
      </c>
      <c r="AA83" s="53"/>
      <c r="AB83" s="53"/>
      <c r="AC83" s="53"/>
      <c r="AD83" s="53"/>
      <c r="AE83" s="54" t="s">
        <v>115</v>
      </c>
      <c r="AF83" s="55"/>
      <c r="AG83" s="55"/>
      <c r="AH83" s="55"/>
      <c r="AI83" s="55"/>
      <c r="AJ83" s="55"/>
      <c r="AK83" s="55"/>
      <c r="AL83" s="55"/>
      <c r="AM83" s="55"/>
      <c r="AN83" s="56"/>
      <c r="AO83" s="57">
        <f>126/126*100</f>
        <v>100</v>
      </c>
      <c r="AP83" s="57"/>
      <c r="AQ83" s="57"/>
      <c r="AR83" s="57"/>
      <c r="AS83" s="57"/>
      <c r="AT83" s="57"/>
      <c r="AU83" s="57"/>
      <c r="AV83" s="57"/>
      <c r="AW83" s="57">
        <v>0</v>
      </c>
      <c r="AX83" s="57"/>
      <c r="AY83" s="57"/>
      <c r="AZ83" s="57"/>
      <c r="BA83" s="57"/>
      <c r="BB83" s="57"/>
      <c r="BC83" s="57"/>
      <c r="BD83" s="57"/>
      <c r="BE83" s="57">
        <f t="shared" si="0"/>
        <v>100</v>
      </c>
      <c r="BF83" s="57"/>
      <c r="BG83" s="57"/>
      <c r="BH83" s="57"/>
      <c r="BI83" s="57"/>
      <c r="BJ83" s="57"/>
      <c r="BK83" s="57"/>
      <c r="BL83" s="57"/>
    </row>
    <row r="84" spans="1:64"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</row>
    <row r="86" spans="1:64" ht="31.5" customHeight="1">
      <c r="A86" s="122" t="s">
        <v>87</v>
      </c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"/>
      <c r="AO86" s="115" t="s">
        <v>88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64" hidden="1">
      <c r="W87" s="45" t="s">
        <v>5</v>
      </c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O87" s="45" t="s">
        <v>52</v>
      </c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</row>
    <row r="88" spans="1:64" ht="15.95" customHeight="1">
      <c r="A88" s="116" t="s">
        <v>3</v>
      </c>
      <c r="B88" s="116"/>
      <c r="C88" s="116"/>
      <c r="D88" s="116"/>
      <c r="E88" s="116"/>
      <c r="F88" s="116"/>
    </row>
    <row r="89" spans="1:64" ht="19.5" customHeight="1">
      <c r="A89" s="70" t="s">
        <v>77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</row>
    <row r="90" spans="1:64" ht="19.5" customHeight="1">
      <c r="A90" s="71" t="s">
        <v>47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</row>
    <row r="91" spans="1:64" ht="19.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</row>
    <row r="92" spans="1:64" ht="29.25" customHeight="1">
      <c r="A92" s="43" t="s">
        <v>116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1"/>
      <c r="AO92" s="111" t="s">
        <v>117</v>
      </c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</row>
    <row r="93" spans="1:64" ht="19.5" customHeight="1">
      <c r="W93" s="45" t="s">
        <v>5</v>
      </c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O93" s="45" t="s">
        <v>52</v>
      </c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</row>
    <row r="94" spans="1:64" ht="19.5" customHeight="1">
      <c r="A94" s="72">
        <v>44083</v>
      </c>
      <c r="B94" s="73"/>
      <c r="C94" s="73"/>
      <c r="D94" s="73"/>
      <c r="E94" s="73"/>
      <c r="F94" s="73"/>
      <c r="G94" s="73"/>
      <c r="H94" s="73"/>
    </row>
    <row r="95" spans="1:64" ht="19.5" customHeight="1">
      <c r="A95" s="45" t="s">
        <v>45</v>
      </c>
      <c r="B95" s="45"/>
      <c r="C95" s="45"/>
      <c r="D95" s="45"/>
      <c r="E95" s="45"/>
      <c r="F95" s="45"/>
      <c r="G95" s="45"/>
      <c r="H95" s="45"/>
      <c r="I95" s="3"/>
      <c r="J95" s="3"/>
      <c r="K95" s="3"/>
      <c r="L95" s="3"/>
      <c r="M95" s="3"/>
      <c r="N95" s="3"/>
      <c r="O95" s="3"/>
      <c r="P95" s="3"/>
      <c r="Q95" s="3"/>
    </row>
    <row r="96" spans="1:64" ht="19.5" customHeight="1">
      <c r="A96" s="39" t="s">
        <v>46</v>
      </c>
    </row>
    <row r="97" ht="19.5" customHeight="1"/>
    <row r="98" ht="8.25" customHeight="1"/>
    <row r="99" ht="8.25" customHeight="1"/>
    <row r="100" ht="8.25" customHeight="1"/>
    <row r="101" ht="8.25" customHeight="1"/>
    <row r="102" ht="8.25" customHeight="1"/>
    <row r="103" ht="8.25" customHeight="1"/>
    <row r="104" ht="8.25" customHeight="1"/>
    <row r="105" ht="8.25" customHeight="1"/>
    <row r="106" ht="8.25" customHeight="1"/>
    <row r="107" ht="8.25" customHeight="1"/>
    <row r="108" ht="8.25" customHeight="1"/>
    <row r="109" ht="8.25" customHeight="1"/>
    <row r="110" ht="8.25" customHeight="1"/>
    <row r="111" ht="8.25" customHeight="1"/>
    <row r="112" ht="8.25" customHeight="1"/>
    <row r="113" ht="8.25" customHeight="1"/>
    <row r="114" ht="8.25" customHeight="1"/>
    <row r="115" ht="8.25" customHeight="1"/>
    <row r="116" ht="8.25" customHeight="1"/>
    <row r="117" ht="8.25" customHeight="1"/>
    <row r="118" ht="8.25" customHeight="1"/>
    <row r="119" ht="8.25" customHeight="1"/>
    <row r="120" ht="8.25" customHeight="1"/>
    <row r="121" ht="8.25" customHeight="1"/>
    <row r="122" ht="8.25" customHeight="1"/>
    <row r="123" ht="8.25" customHeight="1"/>
    <row r="124" ht="8.25" customHeight="1"/>
    <row r="125" ht="8.25" customHeight="1"/>
    <row r="126" ht="8.25" customHeight="1"/>
    <row r="127" ht="8.25" customHeight="1"/>
    <row r="128" ht="8.25" customHeight="1"/>
    <row r="129" ht="8.25" customHeight="1"/>
    <row r="130" ht="8.25" customHeight="1"/>
  </sheetData>
  <mergeCells count="279">
    <mergeCell ref="AE77:AN77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Z77:AD77"/>
    <mergeCell ref="A86:V86"/>
    <mergeCell ref="AO86:BG86"/>
    <mergeCell ref="A83:F83"/>
    <mergeCell ref="G83:Y83"/>
    <mergeCell ref="Z83:AD83"/>
    <mergeCell ref="AE83:AN83"/>
    <mergeCell ref="AO83:AV83"/>
    <mergeCell ref="AW83:BD83"/>
    <mergeCell ref="BE83:BL83"/>
    <mergeCell ref="BE81:BL81"/>
    <mergeCell ref="A80:F80"/>
    <mergeCell ref="G80:Y80"/>
    <mergeCell ref="Z80:AD80"/>
    <mergeCell ref="AE80:AN80"/>
    <mergeCell ref="AO80:AV80"/>
    <mergeCell ref="AW80:BD80"/>
    <mergeCell ref="BE79:BL79"/>
    <mergeCell ref="A79:F79"/>
    <mergeCell ref="G79:Y79"/>
    <mergeCell ref="Z79:AD79"/>
    <mergeCell ref="AE79:AN79"/>
    <mergeCell ref="AO79:AV79"/>
    <mergeCell ref="AW79:BD79"/>
    <mergeCell ref="G72:Y72"/>
    <mergeCell ref="BE82:BL82"/>
    <mergeCell ref="BE80:BL80"/>
    <mergeCell ref="A81:F81"/>
    <mergeCell ref="G81:Y81"/>
    <mergeCell ref="Z81:AD81"/>
    <mergeCell ref="AE81:AN81"/>
    <mergeCell ref="AO81:AV81"/>
    <mergeCell ref="AW81:BD81"/>
    <mergeCell ref="Z76:AD76"/>
    <mergeCell ref="AE76:AN76"/>
    <mergeCell ref="AO76:AV76"/>
    <mergeCell ref="AW76:BD76"/>
    <mergeCell ref="BE76:BL76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G40:BL40"/>
    <mergeCell ref="AO77:AV77"/>
    <mergeCell ref="AW77:BD77"/>
    <mergeCell ref="BE71:BL71"/>
    <mergeCell ref="A71:F71"/>
    <mergeCell ref="G71:Y71"/>
    <mergeCell ref="Z71:AD71"/>
    <mergeCell ref="AE71:AN71"/>
    <mergeCell ref="AO71:AV71"/>
    <mergeCell ref="AW71:BD71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BE66:BL66"/>
    <mergeCell ref="AS45:AZ46"/>
    <mergeCell ref="D45:AB46"/>
    <mergeCell ref="Z72:AD72"/>
    <mergeCell ref="AE72:AN72"/>
    <mergeCell ref="N20:Y20"/>
    <mergeCell ref="A62:C62"/>
    <mergeCell ref="D62:AA62"/>
    <mergeCell ref="AB62:AI62"/>
    <mergeCell ref="AJ62:AQ62"/>
    <mergeCell ref="AR62:AY62"/>
    <mergeCell ref="A59:C59"/>
    <mergeCell ref="D59:AA59"/>
    <mergeCell ref="AB59:AI59"/>
    <mergeCell ref="AJ59:AQ59"/>
    <mergeCell ref="AR59:AY59"/>
    <mergeCell ref="AJ58:AQ58"/>
    <mergeCell ref="AR61:AY61"/>
    <mergeCell ref="AS22:BC22"/>
    <mergeCell ref="AR60:AY60"/>
    <mergeCell ref="A61:C61"/>
    <mergeCell ref="D61:AA61"/>
    <mergeCell ref="AB61:AI61"/>
    <mergeCell ref="AJ61:AQ61"/>
    <mergeCell ref="A45:C46"/>
    <mergeCell ref="A44:AZ44"/>
    <mergeCell ref="A43:AZ43"/>
    <mergeCell ref="AC51:AJ51"/>
    <mergeCell ref="AC45:AJ46"/>
    <mergeCell ref="AK45:AR46"/>
    <mergeCell ref="D51:AB51"/>
    <mergeCell ref="AK47:AR47"/>
    <mergeCell ref="AK48:AR48"/>
    <mergeCell ref="AC47:AJ47"/>
    <mergeCell ref="AC48:AJ48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30:F30"/>
    <mergeCell ref="G30:BL30"/>
    <mergeCell ref="A32:F32"/>
    <mergeCell ref="G32:BL32"/>
    <mergeCell ref="AA20:AI20"/>
    <mergeCell ref="B19:L19"/>
    <mergeCell ref="N19:Y19"/>
    <mergeCell ref="AA19:AI19"/>
    <mergeCell ref="B13:L13"/>
    <mergeCell ref="B14:L14"/>
    <mergeCell ref="A25:BL25"/>
    <mergeCell ref="A26:BL26"/>
    <mergeCell ref="A28:BL28"/>
    <mergeCell ref="AO2:BL2"/>
    <mergeCell ref="AO3:BL3"/>
    <mergeCell ref="AO6:BF6"/>
    <mergeCell ref="AO4:BL4"/>
    <mergeCell ref="AO5:BL5"/>
    <mergeCell ref="A22:T22"/>
    <mergeCell ref="A92:V92"/>
    <mergeCell ref="AO92:BG92"/>
    <mergeCell ref="A68:F68"/>
    <mergeCell ref="Z68:AD68"/>
    <mergeCell ref="AE68:AN68"/>
    <mergeCell ref="W86:AM86"/>
    <mergeCell ref="A88:F88"/>
    <mergeCell ref="W87:AM87"/>
    <mergeCell ref="BE68:BL6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65:BL65"/>
    <mergeCell ref="A69:F69"/>
    <mergeCell ref="G69:Y69"/>
    <mergeCell ref="Z69:AD69"/>
    <mergeCell ref="AO69:AV69"/>
    <mergeCell ref="AW69:BD69"/>
    <mergeCell ref="BD22:BL22"/>
    <mergeCell ref="T23:W23"/>
    <mergeCell ref="A23:H23"/>
    <mergeCell ref="I23:S23"/>
    <mergeCell ref="A35:BL35"/>
    <mergeCell ref="A34:BL34"/>
    <mergeCell ref="A37:BL37"/>
    <mergeCell ref="A38:F38"/>
    <mergeCell ref="G38:BL38"/>
    <mergeCell ref="A39:F39"/>
    <mergeCell ref="G39:BL39"/>
    <mergeCell ref="A55:AY55"/>
    <mergeCell ref="A40:F40"/>
    <mergeCell ref="A56:C57"/>
    <mergeCell ref="D58:AA58"/>
    <mergeCell ref="AB58:AI58"/>
    <mergeCell ref="D56:AA57"/>
    <mergeCell ref="AB56:AI57"/>
    <mergeCell ref="A49:C49"/>
    <mergeCell ref="D49:AB49"/>
    <mergeCell ref="A31:F31"/>
    <mergeCell ref="BE67:BL67"/>
    <mergeCell ref="AO7:BF7"/>
    <mergeCell ref="A10:BL10"/>
    <mergeCell ref="A11:BL11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G31:BL31"/>
    <mergeCell ref="A29:F29"/>
    <mergeCell ref="G67:Y67"/>
    <mergeCell ref="G68:Y68"/>
    <mergeCell ref="AO66:AV66"/>
    <mergeCell ref="AJ56:AQ57"/>
    <mergeCell ref="AR56:AY57"/>
    <mergeCell ref="AS52:AZ52"/>
    <mergeCell ref="A50:C50"/>
    <mergeCell ref="D50:AB50"/>
    <mergeCell ref="AC50:AJ50"/>
    <mergeCell ref="AK50:AR50"/>
    <mergeCell ref="AS50:AZ50"/>
    <mergeCell ref="A60:C60"/>
    <mergeCell ref="AW66:BD66"/>
    <mergeCell ref="AK52:AR52"/>
    <mergeCell ref="AW68:BD68"/>
    <mergeCell ref="AO68:AV68"/>
    <mergeCell ref="AS48:AZ48"/>
    <mergeCell ref="AS47:AZ47"/>
    <mergeCell ref="A41:F41"/>
    <mergeCell ref="A47:C47"/>
    <mergeCell ref="A48:C48"/>
    <mergeCell ref="G41:BL41"/>
    <mergeCell ref="AW72:BD72"/>
    <mergeCell ref="D47:AB47"/>
    <mergeCell ref="D48:AB48"/>
    <mergeCell ref="A95:H95"/>
    <mergeCell ref="A89:AS89"/>
    <mergeCell ref="A90:AS90"/>
    <mergeCell ref="A94:H94"/>
    <mergeCell ref="A67:F67"/>
    <mergeCell ref="Z67:AD67"/>
    <mergeCell ref="A66:F66"/>
    <mergeCell ref="A64:BL64"/>
    <mergeCell ref="A65:F65"/>
    <mergeCell ref="AE65:AN65"/>
    <mergeCell ref="Z65:AD65"/>
    <mergeCell ref="G65:Y65"/>
    <mergeCell ref="AO65:AV65"/>
    <mergeCell ref="AW65:BD65"/>
    <mergeCell ref="AE66:AN66"/>
    <mergeCell ref="AE67:AN67"/>
    <mergeCell ref="AO93:BG93"/>
    <mergeCell ref="AO87:BG87"/>
    <mergeCell ref="G66:Y66"/>
    <mergeCell ref="A76:F76"/>
    <mergeCell ref="AE69:AN69"/>
    <mergeCell ref="G76:Y76"/>
    <mergeCell ref="W92:AA92"/>
    <mergeCell ref="Z66:AD66"/>
    <mergeCell ref="W93:AM93"/>
    <mergeCell ref="AC49:AJ49"/>
    <mergeCell ref="AK49:AR49"/>
    <mergeCell ref="AS49:AZ49"/>
    <mergeCell ref="A82:F82"/>
    <mergeCell ref="G82:Y82"/>
    <mergeCell ref="Z82:AD82"/>
    <mergeCell ref="AE82:AN82"/>
    <mergeCell ref="AO82:AV82"/>
    <mergeCell ref="AW82:BD82"/>
    <mergeCell ref="A58:C58"/>
    <mergeCell ref="AR58:AY58"/>
    <mergeCell ref="AO67:AV67"/>
    <mergeCell ref="AW67:BD67"/>
    <mergeCell ref="D60:AA60"/>
    <mergeCell ref="AB60:AI60"/>
    <mergeCell ref="AJ60:AQ60"/>
    <mergeCell ref="A52:C52"/>
    <mergeCell ref="D52:AB52"/>
    <mergeCell ref="AC52:AJ52"/>
    <mergeCell ref="AO72:AV72"/>
  </mergeCells>
  <phoneticPr fontId="0" type="noConversion"/>
  <conditionalFormatting sqref="H68:L68 G68:G71 G73:G75 G77:G79 G81">
    <cfRule type="cellIs" dxfId="10" priority="5" stopIfTrue="1" operator="equal">
      <formula>$G67</formula>
    </cfRule>
  </conditionalFormatting>
  <conditionalFormatting sqref="D52:I52">
    <cfRule type="cellIs" dxfId="9" priority="6" stopIfTrue="1" operator="equal">
      <formula>$D51</formula>
    </cfRule>
  </conditionalFormatting>
  <conditionalFormatting sqref="A68:F81 A83:F83">
    <cfRule type="cellIs" dxfId="8" priority="7" stopIfTrue="1" operator="equal">
      <formula>0</formula>
    </cfRule>
  </conditionalFormatting>
  <conditionalFormatting sqref="G80:L80">
    <cfRule type="cellIs" dxfId="7" priority="9" stopIfTrue="1" operator="equal">
      <formula>#REF!</formula>
    </cfRule>
  </conditionalFormatting>
  <conditionalFormatting sqref="D51">
    <cfRule type="cellIs" dxfId="6" priority="10" stopIfTrue="1" operator="equal">
      <formula>$D48</formula>
    </cfRule>
  </conditionalFormatting>
  <conditionalFormatting sqref="D50">
    <cfRule type="cellIs" dxfId="5" priority="4" stopIfTrue="1" operator="equal">
      <formula>$D47</formula>
    </cfRule>
  </conditionalFormatting>
  <conditionalFormatting sqref="D49">
    <cfRule type="cellIs" dxfId="4" priority="3" stopIfTrue="1" operator="equal">
      <formula>$D46</formula>
    </cfRule>
  </conditionalFormatting>
  <conditionalFormatting sqref="G72:L72 G76:L76">
    <cfRule type="cellIs" dxfId="3" priority="14" stopIfTrue="1" operator="equal">
      <formula>#REF!</formula>
    </cfRule>
  </conditionalFormatting>
  <conditionalFormatting sqref="G83">
    <cfRule type="cellIs" dxfId="2" priority="16" stopIfTrue="1" operator="equal">
      <formula>#REF!</formula>
    </cfRule>
  </conditionalFormatting>
  <conditionalFormatting sqref="G82">
    <cfRule type="cellIs" dxfId="1" priority="1" stopIfTrue="1" operator="equal">
      <formula>#REF!</formula>
    </cfRule>
  </conditionalFormatting>
  <conditionalFormatting sqref="A82:F8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КПК0212152</vt:lpstr>
      <vt:lpstr>КПК0212152!Область_печати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2020-09-09T09:24:20Z</cp:lastPrinted>
  <dcterms:created xsi:type="dcterms:W3CDTF">2016-08-15T09:54:21Z</dcterms:created>
  <dcterms:modified xsi:type="dcterms:W3CDTF">2020-09-10T09:01:52Z</dcterms:modified>
</cp:coreProperties>
</file>