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8.05.2020  " sheetId="629" r:id="rId2"/>
  </sheets>
  <definedNames>
    <definedName name="_xlnm.Print_Area" localSheetId="1">'08.05.2020  '!$A$1:$D$180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9" i="629" l="1"/>
  <c r="D76" i="629"/>
  <c r="D162" i="629"/>
  <c r="D145" i="629" s="1"/>
  <c r="D172" i="629"/>
  <c r="D178" i="629"/>
  <c r="D138" i="629"/>
  <c r="D120" i="629"/>
  <c r="D102" i="629"/>
  <c r="D83" i="629"/>
  <c r="D62" i="629"/>
  <c r="D43" i="629"/>
  <c r="D42" i="629" s="1"/>
  <c r="D10" i="629" s="1"/>
  <c r="D171" i="629" s="1"/>
  <c r="D177" i="629" s="1"/>
  <c r="D36" i="629"/>
  <c r="D30" i="629"/>
  <c r="D11" i="629"/>
  <c r="D4" i="629"/>
  <c r="C51" i="145"/>
  <c r="C36" i="145" s="1"/>
  <c r="C34" i="145"/>
  <c r="C16" i="145"/>
  <c r="C13" i="145"/>
  <c r="C33" i="145" s="1"/>
</calcChain>
</file>

<file path=xl/sharedStrings.xml><?xml version="1.0" encoding="utf-8"?>
<sst xmlns="http://schemas.openxmlformats.org/spreadsheetml/2006/main" count="245" uniqueCount="130">
  <si>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</si>
  <si>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</si>
  <si>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</si>
  <si>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</si>
  <si>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</si>
  <si>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</si>
  <si>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</si>
  <si>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</si>
  <si>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</si>
  <si>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</si>
  <si>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</si>
  <si>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</si>
  <si>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</si>
  <si>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</si>
  <si>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</si>
  <si>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</si>
  <si>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</si>
  <si>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</si>
  <si>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</si>
  <si>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</si>
  <si>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</si>
  <si>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</si>
  <si>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</si>
  <si>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</si>
  <si>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</si>
  <si>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</si>
  <si>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</si>
  <si>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</si>
  <si>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</si>
  <si>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</si>
  <si>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</si>
  <si>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</si>
  <si>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</si>
  <si>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</si>
  <si>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</si>
  <si>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</si>
  <si>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</si>
  <si>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</si>
  <si>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</si>
  <si>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</si>
  <si>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</si>
  <si>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</si>
  <si>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</si>
  <si>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</si>
  <si>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</si>
  <si>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</si>
  <si>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</si>
  <si>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</si>
  <si>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</si>
  <si>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</si>
  <si>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</si>
  <si>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</si>
  <si>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</si>
  <si>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</si>
  <si>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</si>
  <si>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</si>
  <si>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</si>
  <si>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</si>
  <si>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</si>
  <si>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</si>
  <si>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</si>
  <si>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</si>
  <si>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</si>
  <si>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</si>
  <si>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</si>
  <si>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</si>
  <si>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</si>
  <si>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</si>
  <si>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</si>
  <si>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</si>
  <si>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</si>
  <si>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</si>
  <si>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</si>
  <si>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</si>
  <si>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</si>
  <si>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</si>
  <si>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</si>
  <si>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</si>
  <si>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</si>
  <si>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</si>
  <si>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</si>
  <si>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</si>
  <si>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</si>
  <si>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</si>
  <si>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</si>
  <si>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</si>
  <si>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</si>
  <si>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</si>
  <si>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</si>
  <si>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Управління культури і туризму</t>
  </si>
  <si>
    <t>в т.ч. оплата енергосервісу</t>
  </si>
  <si>
    <t>освіта</t>
  </si>
  <si>
    <t>Послуги зв’язку</t>
  </si>
  <si>
    <t xml:space="preserve">Освіта </t>
  </si>
  <si>
    <t>Управління  освіти</t>
  </si>
  <si>
    <t>Послуги охорони</t>
  </si>
  <si>
    <t>Відправка кореспонденції</t>
  </si>
  <si>
    <t>Тер.центр</t>
  </si>
  <si>
    <t>стоматполіклініка</t>
  </si>
  <si>
    <t>Супровід програми / Програма інформатизації</t>
  </si>
  <si>
    <t>Пільгові пенсії</t>
  </si>
  <si>
    <t>,</t>
  </si>
  <si>
    <t>Управління соц.захисту населення</t>
  </si>
  <si>
    <t>Надходження коштів на рахунки міського бюджету 08.05.2020 р., в т.ч.:</t>
  </si>
  <si>
    <t>Фінансування видатків міського бюджету за 08.05.2020 року  пооб’єктно</t>
  </si>
  <si>
    <t>Матеріальна допомога сім’ї загилого в АТО / Програма "Турбота"</t>
  </si>
  <si>
    <t>Касове обслуговування за надання мат.допомоги / Програма "Турбота"</t>
  </si>
  <si>
    <t>Інформаційно-консультативні послуги / Програма інформатизації</t>
  </si>
  <si>
    <t>Заправка та ремонт картриджів / Програма інформатизації</t>
  </si>
  <si>
    <t>Грошова винагорода за розробку бренду м.Ніжина / Програма розвитку інвестиційної діяльності</t>
  </si>
  <si>
    <t>Грошова винагорода до ювілейних дат /Програма відзначення свят</t>
  </si>
  <si>
    <t>Касове обслуговування за надання грошової винагороди /Програма відзначення свят</t>
  </si>
  <si>
    <t>Центр соц.служб у справах сім’ї, дітей та молоді</t>
  </si>
  <si>
    <t>Послуги Інтернет / Програма інформатизації</t>
  </si>
  <si>
    <t>Підтримка  ради  ветеранів (спец.видання газети Деснянська  правда "75 років Великої Перемоги") / Програма підтримки ради ветеранів</t>
  </si>
  <si>
    <t>Обслуговування програми / Програма інформатизації</t>
  </si>
  <si>
    <t>Управління житлово-комунального господарства та будівництва</t>
  </si>
  <si>
    <t>Управління комун.майна та земельних відносин</t>
  </si>
  <si>
    <t>Послуги відправки кореспонденції</t>
  </si>
  <si>
    <t>"Спорт для всіх"</t>
  </si>
  <si>
    <t>Буд.матеріали ДНЗ 13</t>
  </si>
  <si>
    <t>Папір гімназії 2</t>
  </si>
  <si>
    <t>Шпалери, клей гімназії 2</t>
  </si>
  <si>
    <t>Буд.матеріали гімназії 2</t>
  </si>
  <si>
    <t>Двері гімназії 2</t>
  </si>
  <si>
    <t>Послуги з стац.сховищ відкачування нечистот</t>
  </si>
  <si>
    <t>Жилет обтяжувальний</t>
  </si>
  <si>
    <t>Виплата відпускних, зар.плати за 1 половину травня, розрахункові звільненим управління освіти, молодіжному центру, "Спорт для всіх"</t>
  </si>
  <si>
    <t xml:space="preserve">розпорядження  №258     від 08.05.2020 р. </t>
  </si>
  <si>
    <t>Виплата різниці між розміром оплати листка непрацездатності дружинам військовослужбовців / Програма соц.захисту членів сімей військовослужбовців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</si>
</sst>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79" t="s">
        <v>48</v>
      </c>
      <c r="B1" s="79"/>
      <c r="C1" s="79"/>
      <c r="D1" s="79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88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view="pageBreakPreview" topLeftCell="A167" zoomScaleNormal="100" zoomScaleSheetLayoutView="100" workbookViewId="0">
      <selection activeCell="A134" sqref="A134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6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0.25" customHeight="1" x14ac:dyDescent="0.25">
      <c r="A1" s="80" t="s">
        <v>104</v>
      </c>
      <c r="B1" s="80"/>
      <c r="C1" s="80"/>
      <c r="D1" s="80"/>
      <c r="E1" s="80"/>
    </row>
    <row r="2" spans="1:5" ht="20.25" hidden="1" customHeight="1" x14ac:dyDescent="0.25">
      <c r="A2" s="81" t="s">
        <v>128</v>
      </c>
      <c r="B2" s="81"/>
      <c r="C2" s="81"/>
      <c r="D2" s="82"/>
      <c r="E2" s="25"/>
    </row>
    <row r="3" spans="1:5" ht="20.2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83" t="s">
        <v>103</v>
      </c>
      <c r="B4" s="84"/>
      <c r="C4" s="85"/>
      <c r="D4" s="74">
        <f>D5+D6</f>
        <v>2019884.94</v>
      </c>
      <c r="E4" s="25"/>
    </row>
    <row r="5" spans="1:5" ht="23.45" customHeight="1" x14ac:dyDescent="0.25">
      <c r="A5" s="86" t="s">
        <v>65</v>
      </c>
      <c r="B5" s="87"/>
      <c r="C5" s="88"/>
      <c r="D5" s="46">
        <v>2019870.47</v>
      </c>
      <c r="E5" s="25"/>
    </row>
    <row r="6" spans="1:5" ht="23.45" customHeight="1" x14ac:dyDescent="0.25">
      <c r="A6" s="86" t="s">
        <v>66</v>
      </c>
      <c r="B6" s="87"/>
      <c r="C6" s="88"/>
      <c r="D6" s="48">
        <v>14.47</v>
      </c>
      <c r="E6" s="25"/>
    </row>
    <row r="7" spans="1:5" ht="23.45" customHeight="1" x14ac:dyDescent="0.25">
      <c r="A7" s="86" t="s">
        <v>18</v>
      </c>
      <c r="B7" s="87"/>
      <c r="C7" s="88"/>
      <c r="D7" s="46"/>
      <c r="E7" s="25"/>
    </row>
    <row r="8" spans="1:5" ht="19.5" x14ac:dyDescent="0.25">
      <c r="A8" s="89"/>
      <c r="B8" s="90"/>
      <c r="C8" s="91"/>
      <c r="D8" s="46"/>
      <c r="E8" s="25"/>
    </row>
    <row r="9" spans="1:5" s="27" customFormat="1" ht="23.45" customHeight="1" x14ac:dyDescent="0.25">
      <c r="A9" s="89" t="s">
        <v>74</v>
      </c>
      <c r="B9" s="90"/>
      <c r="C9" s="90"/>
      <c r="D9" s="91"/>
      <c r="E9" s="26"/>
    </row>
    <row r="10" spans="1:5" s="27" customFormat="1" ht="21" customHeight="1" x14ac:dyDescent="0.25">
      <c r="A10" s="75" t="s">
        <v>55</v>
      </c>
      <c r="B10" s="89" t="s">
        <v>56</v>
      </c>
      <c r="C10" s="91"/>
      <c r="D10" s="78">
        <f>D11+D30+D36+D42+D140+D141+D144+D142+D143</f>
        <v>344409.88</v>
      </c>
      <c r="E10" s="26"/>
    </row>
    <row r="11" spans="1:5" s="27" customFormat="1" ht="47.1" customHeight="1" x14ac:dyDescent="0.25">
      <c r="A11" s="39" t="s">
        <v>57</v>
      </c>
      <c r="B11" s="92" t="s">
        <v>127</v>
      </c>
      <c r="C11" s="93"/>
      <c r="D11" s="77">
        <f>SUM(D12:D29)</f>
        <v>62570.42</v>
      </c>
      <c r="E11" s="26"/>
    </row>
    <row r="12" spans="1:5" s="44" customFormat="1" ht="21.6" hidden="1" customHeight="1" x14ac:dyDescent="0.25">
      <c r="A12" s="41"/>
      <c r="B12" s="42"/>
      <c r="C12" s="49" t="s">
        <v>78</v>
      </c>
      <c r="D12" s="70"/>
      <c r="E12" s="43"/>
    </row>
    <row r="13" spans="1:5" s="44" customFormat="1" ht="21.6" hidden="1" customHeight="1" x14ac:dyDescent="0.25">
      <c r="A13" s="41"/>
      <c r="B13" s="42"/>
      <c r="C13" s="49" t="s">
        <v>62</v>
      </c>
      <c r="D13" s="70"/>
      <c r="E13" s="43"/>
    </row>
    <row r="14" spans="1:5" s="44" customFormat="1" ht="21.6" hidden="1" customHeight="1" x14ac:dyDescent="0.25">
      <c r="A14" s="41"/>
      <c r="B14" s="42"/>
      <c r="C14" s="49" t="s">
        <v>31</v>
      </c>
      <c r="D14" s="61">
        <v>18792.39</v>
      </c>
      <c r="E14" s="43"/>
    </row>
    <row r="15" spans="1:5" s="44" customFormat="1" ht="21.6" hidden="1" customHeight="1" x14ac:dyDescent="0.25">
      <c r="A15" s="41"/>
      <c r="B15" s="42" t="s">
        <v>101</v>
      </c>
      <c r="C15" s="49" t="s">
        <v>79</v>
      </c>
      <c r="D15" s="61"/>
      <c r="E15" s="43"/>
    </row>
    <row r="16" spans="1:5" s="44" customFormat="1" ht="21.6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1.6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1.6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1.6" hidden="1" customHeight="1" x14ac:dyDescent="0.25">
      <c r="A19" s="41"/>
      <c r="B19" s="42"/>
      <c r="C19" s="49" t="s">
        <v>93</v>
      </c>
      <c r="D19" s="61">
        <f>1585.22+1513.11-1120.3</f>
        <v>1978.03</v>
      </c>
      <c r="E19" s="43"/>
    </row>
    <row r="20" spans="1:5" s="44" customFormat="1" ht="21.6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1.6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1.6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1.6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1.6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1.6" hidden="1" customHeight="1" x14ac:dyDescent="0.25">
      <c r="A25" s="41"/>
      <c r="B25" s="42"/>
      <c r="C25" s="49" t="s">
        <v>70</v>
      </c>
      <c r="D25" s="61">
        <v>41800</v>
      </c>
      <c r="E25" s="43"/>
    </row>
    <row r="26" spans="1:5" s="44" customFormat="1" ht="21.6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1.6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1.6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1.6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ht="21.6" hidden="1" customHeight="1" x14ac:dyDescent="0.25">
      <c r="A30" s="39" t="s">
        <v>8</v>
      </c>
      <c r="B30" s="60" t="s">
        <v>71</v>
      </c>
      <c r="C30" s="50"/>
      <c r="D30" s="77">
        <f>D31+D32+D33+D34+D35</f>
        <v>0</v>
      </c>
      <c r="E30" s="43"/>
    </row>
    <row r="31" spans="1:5" s="27" customFormat="1" ht="21.6" hidden="1" customHeight="1" x14ac:dyDescent="0.25">
      <c r="A31" s="39"/>
      <c r="B31" s="94" t="s">
        <v>72</v>
      </c>
      <c r="C31" s="95"/>
      <c r="D31" s="28"/>
      <c r="E31" s="26"/>
    </row>
    <row r="32" spans="1:5" s="27" customFormat="1" ht="21.6" hidden="1" customHeight="1" x14ac:dyDescent="0.25">
      <c r="A32" s="39"/>
      <c r="B32" s="94" t="s">
        <v>15</v>
      </c>
      <c r="C32" s="95"/>
      <c r="D32" s="28"/>
      <c r="E32" s="26"/>
    </row>
    <row r="33" spans="1:5" s="27" customFormat="1" ht="21.6" hidden="1" customHeight="1" x14ac:dyDescent="0.25">
      <c r="A33" s="39"/>
      <c r="B33" s="94" t="s">
        <v>84</v>
      </c>
      <c r="C33" s="95"/>
      <c r="D33" s="28"/>
      <c r="E33" s="26"/>
    </row>
    <row r="34" spans="1:5" s="27" customFormat="1" ht="21.6" hidden="1" customHeight="1" x14ac:dyDescent="0.25">
      <c r="A34" s="39"/>
      <c r="B34" s="94" t="s">
        <v>85</v>
      </c>
      <c r="C34" s="95"/>
      <c r="D34" s="28"/>
      <c r="E34" s="26"/>
    </row>
    <row r="35" spans="1:5" s="27" customFormat="1" ht="21.6" hidden="1" customHeight="1" x14ac:dyDescent="0.25">
      <c r="A35" s="39"/>
      <c r="B35" s="94" t="s">
        <v>67</v>
      </c>
      <c r="C35" s="95"/>
      <c r="D35" s="28"/>
      <c r="E35" s="26"/>
    </row>
    <row r="36" spans="1:5" s="27" customFormat="1" ht="21.6" customHeight="1" x14ac:dyDescent="0.25">
      <c r="A36" s="39" t="s">
        <v>10</v>
      </c>
      <c r="B36" s="96" t="s">
        <v>71</v>
      </c>
      <c r="C36" s="97"/>
      <c r="D36" s="76">
        <f>D41+D40+D37+D38+D39</f>
        <v>47718.16</v>
      </c>
      <c r="E36" s="26"/>
    </row>
    <row r="37" spans="1:5" s="27" customFormat="1" ht="21.6" customHeight="1" x14ac:dyDescent="0.25">
      <c r="A37" s="39"/>
      <c r="B37" s="94" t="s">
        <v>67</v>
      </c>
      <c r="C37" s="95"/>
      <c r="D37" s="28">
        <v>47718.16</v>
      </c>
      <c r="E37" s="26"/>
    </row>
    <row r="38" spans="1:5" s="27" customFormat="1" ht="21.6" hidden="1" customHeight="1" x14ac:dyDescent="0.25">
      <c r="A38" s="39"/>
      <c r="B38" s="94" t="s">
        <v>98</v>
      </c>
      <c r="C38" s="95"/>
      <c r="D38" s="28"/>
      <c r="E38" s="26"/>
    </row>
    <row r="39" spans="1:5" s="27" customFormat="1" ht="21.6" hidden="1" customHeight="1" x14ac:dyDescent="0.25">
      <c r="A39" s="39"/>
      <c r="B39" s="94" t="s">
        <v>68</v>
      </c>
      <c r="C39" s="95"/>
      <c r="D39" s="28"/>
      <c r="E39" s="26"/>
    </row>
    <row r="40" spans="1:5" s="27" customFormat="1" ht="21.6" hidden="1" customHeight="1" x14ac:dyDescent="0.25">
      <c r="A40" s="39"/>
      <c r="B40" s="94" t="s">
        <v>15</v>
      </c>
      <c r="C40" s="95"/>
      <c r="D40" s="28"/>
      <c r="E40" s="26"/>
    </row>
    <row r="41" spans="1:5" s="27" customFormat="1" ht="21.6" hidden="1" customHeight="1" x14ac:dyDescent="0.25">
      <c r="A41" s="39"/>
      <c r="B41" s="94" t="s">
        <v>79</v>
      </c>
      <c r="C41" s="95"/>
      <c r="D41" s="28"/>
      <c r="E41" s="26"/>
    </row>
    <row r="42" spans="1:5" s="27" customFormat="1" ht="21.6" customHeight="1" x14ac:dyDescent="0.25">
      <c r="A42" s="23" t="s">
        <v>26</v>
      </c>
      <c r="B42" s="96" t="s">
        <v>71</v>
      </c>
      <c r="C42" s="97"/>
      <c r="D42" s="62">
        <f>D43+D62+D83+D102+D120+D138</f>
        <v>149579.1</v>
      </c>
      <c r="E42" s="26"/>
    </row>
    <row r="43" spans="1:5" s="27" customFormat="1" ht="21.6" customHeight="1" x14ac:dyDescent="0.25">
      <c r="A43" s="40"/>
      <c r="B43" s="96" t="s">
        <v>77</v>
      </c>
      <c r="C43" s="97"/>
      <c r="D43" s="28">
        <f>SUM(D44:D61)</f>
        <v>146075.31</v>
      </c>
      <c r="E43" s="26"/>
    </row>
    <row r="44" spans="1:5" s="44" customFormat="1" ht="21.6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1.6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1.6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1.6" hidden="1" customHeight="1" x14ac:dyDescent="0.25">
      <c r="A47" s="41"/>
      <c r="B47" s="41"/>
      <c r="C47" s="59" t="s">
        <v>79</v>
      </c>
      <c r="D47" s="63"/>
      <c r="E47" s="43"/>
    </row>
    <row r="48" spans="1:5" s="44" customFormat="1" ht="21.6" hidden="1" customHeight="1" x14ac:dyDescent="0.25">
      <c r="A48" s="41"/>
      <c r="B48" s="41"/>
      <c r="C48" s="59" t="s">
        <v>67</v>
      </c>
      <c r="D48" s="63">
        <v>146075.31</v>
      </c>
      <c r="E48" s="43"/>
    </row>
    <row r="49" spans="1:5" s="44" customFormat="1" ht="21.6" hidden="1" customHeight="1" x14ac:dyDescent="0.25">
      <c r="A49" s="41"/>
      <c r="B49" s="41"/>
      <c r="C49" s="59" t="s">
        <v>80</v>
      </c>
      <c r="D49" s="63"/>
      <c r="E49" s="43"/>
    </row>
    <row r="50" spans="1:5" s="44" customFormat="1" ht="21.6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1.6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1.6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1.6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1.6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1.6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1.6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1.6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1.6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1.6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1.6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1.6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1.6" customHeight="1" x14ac:dyDescent="0.25">
      <c r="A62" s="23"/>
      <c r="B62" s="94" t="s">
        <v>1</v>
      </c>
      <c r="C62" s="95"/>
      <c r="D62" s="28">
        <f>SUM(D63:D82)</f>
        <v>779.42</v>
      </c>
      <c r="E62" s="26"/>
    </row>
    <row r="63" spans="1:5" s="44" customFormat="1" ht="21.6" hidden="1" customHeight="1" x14ac:dyDescent="0.25">
      <c r="A63" s="69"/>
      <c r="B63" s="53"/>
      <c r="C63" s="59" t="s">
        <v>78</v>
      </c>
      <c r="D63" s="65"/>
      <c r="E63" s="43"/>
    </row>
    <row r="64" spans="1:5" s="44" customFormat="1" ht="21.6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21.6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21.6" hidden="1" customHeight="1" x14ac:dyDescent="0.25">
      <c r="A66" s="69"/>
      <c r="B66" s="53"/>
      <c r="C66" s="59" t="s">
        <v>79</v>
      </c>
      <c r="D66" s="65"/>
      <c r="E66" s="43"/>
    </row>
    <row r="67" spans="1:5" s="44" customFormat="1" ht="21.6" hidden="1" customHeight="1" x14ac:dyDescent="0.25">
      <c r="A67" s="69"/>
      <c r="B67" s="55"/>
      <c r="C67" s="59" t="s">
        <v>67</v>
      </c>
      <c r="D67" s="65"/>
      <c r="E67" s="43"/>
    </row>
    <row r="68" spans="1:5" s="44" customFormat="1" ht="21.6" hidden="1" customHeight="1" x14ac:dyDescent="0.25">
      <c r="A68" s="69"/>
      <c r="B68" s="55"/>
      <c r="C68" s="59" t="s">
        <v>80</v>
      </c>
      <c r="D68" s="65"/>
      <c r="E68" s="43"/>
    </row>
    <row r="69" spans="1:5" s="44" customFormat="1" ht="21.6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21.6" hidden="1" customHeight="1" x14ac:dyDescent="0.25">
      <c r="A70" s="69"/>
      <c r="B70" s="55"/>
      <c r="C70" s="59" t="s">
        <v>68</v>
      </c>
      <c r="D70" s="65"/>
      <c r="E70" s="43"/>
    </row>
    <row r="71" spans="1:5" s="44" customFormat="1" ht="21.6" hidden="1" customHeight="1" x14ac:dyDescent="0.25">
      <c r="A71" s="69"/>
      <c r="B71" s="55"/>
      <c r="C71" s="59" t="s">
        <v>82</v>
      </c>
      <c r="D71" s="65"/>
      <c r="E71" s="43"/>
    </row>
    <row r="72" spans="1:5" s="44" customFormat="1" ht="21.6" hidden="1" customHeight="1" x14ac:dyDescent="0.25">
      <c r="A72" s="69"/>
      <c r="B72" s="55"/>
      <c r="C72" s="59" t="s">
        <v>70</v>
      </c>
      <c r="D72" s="65"/>
      <c r="E72" s="43"/>
    </row>
    <row r="73" spans="1:5" s="44" customFormat="1" ht="21.6" hidden="1" customHeight="1" x14ac:dyDescent="0.25">
      <c r="A73" s="69"/>
      <c r="B73" s="55"/>
      <c r="C73" s="49" t="s">
        <v>19</v>
      </c>
      <c r="D73" s="65"/>
      <c r="E73" s="43"/>
    </row>
    <row r="74" spans="1:5" s="44" customFormat="1" ht="21.6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21.6" hidden="1" customHeight="1" x14ac:dyDescent="0.25">
      <c r="A75" s="69"/>
      <c r="B75" s="55"/>
      <c r="C75" s="59" t="s">
        <v>69</v>
      </c>
      <c r="D75" s="65"/>
      <c r="E75" s="43"/>
    </row>
    <row r="76" spans="1:5" s="44" customFormat="1" ht="21.6" hidden="1" customHeight="1" x14ac:dyDescent="0.25">
      <c r="A76" s="69"/>
      <c r="B76" s="55"/>
      <c r="C76" s="59" t="s">
        <v>46</v>
      </c>
      <c r="D76" s="65">
        <f>44.38+410.61+181.23+114.67+28.53</f>
        <v>779.42</v>
      </c>
      <c r="E76" s="43"/>
    </row>
    <row r="77" spans="1:5" s="44" customFormat="1" ht="21.6" hidden="1" customHeight="1" x14ac:dyDescent="0.25">
      <c r="A77" s="69"/>
      <c r="B77" s="55"/>
      <c r="C77" s="59" t="s">
        <v>73</v>
      </c>
      <c r="D77" s="65"/>
      <c r="E77" s="43"/>
    </row>
    <row r="78" spans="1:5" s="44" customFormat="1" ht="21.6" hidden="1" customHeight="1" x14ac:dyDescent="0.25">
      <c r="A78" s="69"/>
      <c r="B78" s="55"/>
      <c r="C78" s="59" t="s">
        <v>70</v>
      </c>
      <c r="D78" s="65"/>
      <c r="E78" s="43"/>
    </row>
    <row r="79" spans="1:5" s="44" customFormat="1" ht="21.6" hidden="1" customHeight="1" x14ac:dyDescent="0.25">
      <c r="A79" s="69"/>
      <c r="B79" s="55"/>
      <c r="C79" s="59" t="s">
        <v>81</v>
      </c>
      <c r="D79" s="65"/>
      <c r="E79" s="43"/>
    </row>
    <row r="80" spans="1:5" s="44" customFormat="1" ht="21.6" hidden="1" customHeight="1" x14ac:dyDescent="0.25">
      <c r="A80" s="69"/>
      <c r="B80" s="55"/>
      <c r="C80" s="59" t="s">
        <v>82</v>
      </c>
      <c r="D80" s="65"/>
      <c r="E80" s="43"/>
    </row>
    <row r="81" spans="1:9" s="44" customFormat="1" ht="21.6" hidden="1" customHeight="1" x14ac:dyDescent="0.25">
      <c r="A81" s="69"/>
      <c r="B81" s="55"/>
      <c r="C81" s="59" t="s">
        <v>0</v>
      </c>
      <c r="D81" s="65"/>
      <c r="E81" s="43"/>
    </row>
    <row r="82" spans="1:9" s="44" customFormat="1" ht="21.6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21.6" customHeight="1" x14ac:dyDescent="0.25">
      <c r="A83" s="23"/>
      <c r="B83" s="94" t="s">
        <v>2</v>
      </c>
      <c r="C83" s="95"/>
      <c r="D83" s="28">
        <f>SUM(D84:D101)</f>
        <v>2639.4900000000002</v>
      </c>
      <c r="E83" s="26"/>
    </row>
    <row r="84" spans="1:9" s="44" customFormat="1" ht="21.6" hidden="1" customHeight="1" x14ac:dyDescent="0.25">
      <c r="A84" s="69"/>
      <c r="B84" s="52"/>
      <c r="C84" s="59" t="s">
        <v>78</v>
      </c>
      <c r="D84" s="67"/>
      <c r="E84" s="43"/>
    </row>
    <row r="85" spans="1:9" s="44" customFormat="1" ht="21.6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1.6" hidden="1" customHeight="1" x14ac:dyDescent="0.25">
      <c r="A86" s="69"/>
      <c r="B86" s="52"/>
      <c r="C86" s="59" t="s">
        <v>31</v>
      </c>
      <c r="D86" s="65"/>
      <c r="E86" s="43"/>
    </row>
    <row r="87" spans="1:9" s="44" customFormat="1" ht="21.6" hidden="1" customHeight="1" x14ac:dyDescent="0.25">
      <c r="A87" s="69"/>
      <c r="B87" s="52"/>
      <c r="C87" s="59" t="s">
        <v>79</v>
      </c>
      <c r="D87" s="65"/>
      <c r="E87" s="43"/>
    </row>
    <row r="88" spans="1:9" s="44" customFormat="1" ht="21.6" hidden="1" customHeight="1" x14ac:dyDescent="0.25">
      <c r="A88" s="69"/>
      <c r="B88" s="52"/>
      <c r="C88" s="59" t="s">
        <v>67</v>
      </c>
      <c r="D88" s="65"/>
      <c r="E88" s="43"/>
      <c r="F88" s="51"/>
      <c r="I88" s="51"/>
    </row>
    <row r="89" spans="1:9" s="44" customFormat="1" ht="21.6" hidden="1" customHeight="1" x14ac:dyDescent="0.25">
      <c r="A89" s="69"/>
      <c r="B89" s="52"/>
      <c r="C89" s="59" t="s">
        <v>80</v>
      </c>
      <c r="D89" s="65"/>
      <c r="E89" s="43"/>
    </row>
    <row r="90" spans="1:9" s="44" customFormat="1" ht="21.6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1.6" hidden="1" customHeight="1" x14ac:dyDescent="0.25">
      <c r="A91" s="69"/>
      <c r="B91" s="52"/>
      <c r="C91" s="59" t="s">
        <v>68</v>
      </c>
      <c r="D91" s="65"/>
      <c r="E91" s="43"/>
    </row>
    <row r="92" spans="1:9" s="44" customFormat="1" ht="21.6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1.6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1.6" hidden="1" customHeight="1" x14ac:dyDescent="0.25">
      <c r="A94" s="69"/>
      <c r="B94" s="52"/>
      <c r="C94" s="59" t="s">
        <v>69</v>
      </c>
      <c r="D94" s="65"/>
      <c r="E94" s="43"/>
    </row>
    <row r="95" spans="1:9" s="44" customFormat="1" ht="21.6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1.6" hidden="1" customHeight="1" x14ac:dyDescent="0.25">
      <c r="A96" s="69"/>
      <c r="B96" s="52"/>
      <c r="C96" s="59" t="s">
        <v>73</v>
      </c>
      <c r="D96" s="65"/>
      <c r="E96" s="43"/>
    </row>
    <row r="97" spans="1:5" s="44" customFormat="1" ht="21.6" hidden="1" customHeight="1" x14ac:dyDescent="0.25">
      <c r="A97" s="69"/>
      <c r="B97" s="52"/>
      <c r="C97" s="59" t="s">
        <v>70</v>
      </c>
      <c r="D97" s="65">
        <v>427.55</v>
      </c>
      <c r="E97" s="43"/>
    </row>
    <row r="98" spans="1:5" s="44" customFormat="1" ht="21.6" hidden="1" customHeight="1" x14ac:dyDescent="0.25">
      <c r="A98" s="69"/>
      <c r="B98" s="52"/>
      <c r="C98" s="59" t="s">
        <v>81</v>
      </c>
      <c r="D98" s="65"/>
      <c r="E98" s="43"/>
    </row>
    <row r="99" spans="1:5" s="44" customFormat="1" ht="21.6" hidden="1" customHeight="1" x14ac:dyDescent="0.25">
      <c r="A99" s="69"/>
      <c r="B99" s="52"/>
      <c r="C99" s="59" t="s">
        <v>82</v>
      </c>
      <c r="D99" s="65"/>
      <c r="E99" s="43"/>
    </row>
    <row r="100" spans="1:5" s="44" customFormat="1" ht="21.6" hidden="1" customHeight="1" x14ac:dyDescent="0.25">
      <c r="A100" s="69"/>
      <c r="B100" s="52"/>
      <c r="C100" s="59" t="s">
        <v>0</v>
      </c>
      <c r="D100" s="65">
        <v>2211.94</v>
      </c>
      <c r="E100" s="43"/>
    </row>
    <row r="101" spans="1:5" s="44" customFormat="1" ht="21.6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21.6" customHeight="1" x14ac:dyDescent="0.25">
      <c r="A102" s="29"/>
      <c r="B102" s="94" t="s">
        <v>75</v>
      </c>
      <c r="C102" s="95"/>
      <c r="D102" s="28">
        <f>SUM(D103:D119)</f>
        <v>4.4400000000000004</v>
      </c>
      <c r="E102" s="26"/>
    </row>
    <row r="103" spans="1:5" s="44" customFormat="1" ht="21.6" hidden="1" customHeight="1" x14ac:dyDescent="0.25">
      <c r="A103" s="69"/>
      <c r="B103" s="57"/>
      <c r="C103" s="68" t="s">
        <v>78</v>
      </c>
      <c r="D103" s="65"/>
      <c r="E103" s="43"/>
    </row>
    <row r="104" spans="1:5" s="44" customFormat="1" ht="21.6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1.6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1.6" hidden="1" customHeight="1" x14ac:dyDescent="0.25">
      <c r="A106" s="69"/>
      <c r="B106" s="57"/>
      <c r="C106" s="68" t="s">
        <v>79</v>
      </c>
      <c r="D106" s="65"/>
      <c r="E106" s="43"/>
    </row>
    <row r="107" spans="1:5" s="44" customFormat="1" ht="21.6" hidden="1" customHeight="1" x14ac:dyDescent="0.25">
      <c r="A107" s="69"/>
      <c r="B107" s="57"/>
      <c r="C107" s="68" t="s">
        <v>67</v>
      </c>
      <c r="D107" s="65"/>
      <c r="E107" s="43"/>
    </row>
    <row r="108" spans="1:5" s="44" customFormat="1" ht="21.6" hidden="1" customHeight="1" x14ac:dyDescent="0.25">
      <c r="A108" s="69"/>
      <c r="B108" s="57"/>
      <c r="C108" s="68" t="s">
        <v>80</v>
      </c>
      <c r="D108" s="65"/>
      <c r="E108" s="43"/>
    </row>
    <row r="109" spans="1:5" s="44" customFormat="1" ht="21.6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1.6" hidden="1" customHeight="1" x14ac:dyDescent="0.25">
      <c r="A110" s="69"/>
      <c r="B110" s="57"/>
      <c r="C110" s="68" t="s">
        <v>68</v>
      </c>
      <c r="D110" s="65"/>
      <c r="E110" s="43"/>
    </row>
    <row r="111" spans="1:5" s="44" customFormat="1" ht="21.6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1.6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1.6" hidden="1" customHeight="1" x14ac:dyDescent="0.25">
      <c r="A113" s="69"/>
      <c r="B113" s="57"/>
      <c r="C113" s="68" t="s">
        <v>69</v>
      </c>
      <c r="D113" s="65"/>
      <c r="E113" s="43"/>
    </row>
    <row r="114" spans="1:8" s="44" customFormat="1" ht="21.6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1.6" hidden="1" customHeight="1" x14ac:dyDescent="0.25">
      <c r="A115" s="69"/>
      <c r="B115" s="57"/>
      <c r="C115" s="68" t="s">
        <v>73</v>
      </c>
      <c r="D115" s="65"/>
      <c r="E115" s="43"/>
    </row>
    <row r="116" spans="1:8" s="44" customFormat="1" ht="21.6" hidden="1" customHeight="1" x14ac:dyDescent="0.25">
      <c r="A116" s="69"/>
      <c r="B116" s="57"/>
      <c r="C116" s="68" t="s">
        <v>70</v>
      </c>
      <c r="D116" s="65">
        <v>4.4400000000000004</v>
      </c>
      <c r="E116" s="43"/>
    </row>
    <row r="117" spans="1:8" s="44" customFormat="1" ht="21.6" hidden="1" customHeight="1" x14ac:dyDescent="0.25">
      <c r="A117" s="69"/>
      <c r="B117" s="57"/>
      <c r="C117" s="68" t="s">
        <v>81</v>
      </c>
      <c r="D117" s="65"/>
      <c r="E117" s="43"/>
    </row>
    <row r="118" spans="1:8" s="44" customFormat="1" ht="21.6" hidden="1" customHeight="1" x14ac:dyDescent="0.25">
      <c r="A118" s="69"/>
      <c r="B118" s="57"/>
      <c r="C118" s="68" t="s">
        <v>82</v>
      </c>
      <c r="D118" s="65"/>
      <c r="E118" s="43"/>
    </row>
    <row r="119" spans="1:8" s="44" customFormat="1" ht="21.6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21.6" customHeight="1" x14ac:dyDescent="0.25">
      <c r="A120" s="23"/>
      <c r="B120" s="103" t="s">
        <v>76</v>
      </c>
      <c r="C120" s="104"/>
      <c r="D120" s="28">
        <f>SUM(D121:D137)</f>
        <v>80.44</v>
      </c>
      <c r="E120" s="26"/>
      <c r="G120" s="30"/>
      <c r="H120" s="30"/>
    </row>
    <row r="121" spans="1:8" s="44" customFormat="1" ht="21.6" hidden="1" customHeight="1" x14ac:dyDescent="0.25">
      <c r="A121" s="69"/>
      <c r="B121" s="57"/>
      <c r="C121" s="59" t="s">
        <v>78</v>
      </c>
      <c r="D121" s="63"/>
      <c r="E121" s="43"/>
    </row>
    <row r="122" spans="1:8" s="44" customFormat="1" ht="21.6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21.6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21.6" hidden="1" customHeight="1" x14ac:dyDescent="0.25">
      <c r="A124" s="69"/>
      <c r="B124" s="57"/>
      <c r="C124" s="59" t="s">
        <v>79</v>
      </c>
      <c r="D124" s="63"/>
      <c r="E124" s="43"/>
    </row>
    <row r="125" spans="1:8" s="44" customFormat="1" ht="21.6" hidden="1" customHeight="1" x14ac:dyDescent="0.25">
      <c r="A125" s="69"/>
      <c r="B125" s="57"/>
      <c r="C125" s="59" t="s">
        <v>67</v>
      </c>
      <c r="D125" s="63"/>
      <c r="E125" s="43"/>
    </row>
    <row r="126" spans="1:8" s="44" customFormat="1" ht="21.6" hidden="1" customHeight="1" x14ac:dyDescent="0.25">
      <c r="A126" s="69"/>
      <c r="B126" s="57"/>
      <c r="C126" s="59" t="s">
        <v>80</v>
      </c>
      <c r="D126" s="63"/>
      <c r="E126" s="43"/>
    </row>
    <row r="127" spans="1:8" s="44" customFormat="1" ht="21.6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21.6" hidden="1" customHeight="1" x14ac:dyDescent="0.25">
      <c r="A128" s="69"/>
      <c r="B128" s="57"/>
      <c r="C128" s="59" t="s">
        <v>68</v>
      </c>
      <c r="D128" s="63"/>
      <c r="E128" s="43"/>
    </row>
    <row r="129" spans="1:5" s="44" customFormat="1" ht="21.6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21.6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21.6" hidden="1" customHeight="1" x14ac:dyDescent="0.25">
      <c r="A131" s="69"/>
      <c r="B131" s="57"/>
      <c r="C131" s="59" t="s">
        <v>69</v>
      </c>
      <c r="D131" s="63"/>
      <c r="E131" s="43"/>
    </row>
    <row r="132" spans="1:5" s="44" customFormat="1" ht="21.6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21.6" hidden="1" customHeight="1" x14ac:dyDescent="0.25">
      <c r="A133" s="69"/>
      <c r="B133" s="57"/>
      <c r="C133" s="59" t="s">
        <v>73</v>
      </c>
      <c r="D133" s="63"/>
      <c r="E133" s="43"/>
    </row>
    <row r="134" spans="1:5" s="44" customFormat="1" ht="21.6" hidden="1" customHeight="1" x14ac:dyDescent="0.25">
      <c r="A134" s="69"/>
      <c r="B134" s="57"/>
      <c r="C134" s="59" t="s">
        <v>70</v>
      </c>
      <c r="D134" s="63">
        <v>80.44</v>
      </c>
      <c r="E134" s="43"/>
    </row>
    <row r="135" spans="1:5" s="44" customFormat="1" ht="21.6" hidden="1" customHeight="1" x14ac:dyDescent="0.25">
      <c r="A135" s="69"/>
      <c r="B135" s="57"/>
      <c r="C135" s="59" t="s">
        <v>81</v>
      </c>
      <c r="D135" s="63"/>
      <c r="E135" s="43"/>
    </row>
    <row r="136" spans="1:5" s="44" customFormat="1" ht="21.6" hidden="1" customHeight="1" x14ac:dyDescent="0.25">
      <c r="A136" s="69"/>
      <c r="B136" s="57"/>
      <c r="C136" s="59" t="s">
        <v>82</v>
      </c>
      <c r="D136" s="63"/>
      <c r="E136" s="43"/>
    </row>
    <row r="137" spans="1:5" s="44" customFormat="1" ht="21.6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21.6" hidden="1" customHeight="1" x14ac:dyDescent="0.25">
      <c r="A138" s="69"/>
      <c r="B138" s="94" t="s">
        <v>90</v>
      </c>
      <c r="C138" s="95"/>
      <c r="D138" s="58">
        <f>D139</f>
        <v>0</v>
      </c>
      <c r="E138" s="43"/>
    </row>
    <row r="139" spans="1:5" s="44" customFormat="1" ht="21.6" hidden="1" customHeight="1" x14ac:dyDescent="0.25">
      <c r="A139" s="69"/>
      <c r="B139" s="53"/>
      <c r="C139" s="54" t="s">
        <v>91</v>
      </c>
      <c r="D139" s="66"/>
      <c r="E139" s="43"/>
    </row>
    <row r="140" spans="1:5" s="27" customFormat="1" ht="21.6" customHeight="1" x14ac:dyDescent="0.25">
      <c r="A140" s="100" t="s">
        <v>58</v>
      </c>
      <c r="B140" s="96" t="s">
        <v>105</v>
      </c>
      <c r="C140" s="97"/>
      <c r="D140" s="21">
        <v>12000</v>
      </c>
      <c r="E140" s="26"/>
    </row>
    <row r="141" spans="1:5" s="27" customFormat="1" ht="37.15" customHeight="1" x14ac:dyDescent="0.25">
      <c r="A141" s="101"/>
      <c r="B141" s="98" t="s">
        <v>109</v>
      </c>
      <c r="C141" s="99"/>
      <c r="D141" s="21">
        <v>50000</v>
      </c>
      <c r="E141" s="26"/>
    </row>
    <row r="142" spans="1:5" s="27" customFormat="1" ht="45.2" customHeight="1" x14ac:dyDescent="0.25">
      <c r="A142" s="101"/>
      <c r="B142" s="98" t="s">
        <v>110</v>
      </c>
      <c r="C142" s="99"/>
      <c r="D142" s="71">
        <v>496.9</v>
      </c>
      <c r="E142" s="26"/>
    </row>
    <row r="143" spans="1:5" s="27" customFormat="1" ht="63.2" customHeight="1" x14ac:dyDescent="0.25">
      <c r="A143" s="101"/>
      <c r="B143" s="98" t="s">
        <v>129</v>
      </c>
      <c r="C143" s="99"/>
      <c r="D143" s="71">
        <v>1120.3</v>
      </c>
      <c r="E143" s="26"/>
    </row>
    <row r="144" spans="1:5" s="27" customFormat="1" ht="23.1" customHeight="1" x14ac:dyDescent="0.25">
      <c r="A144" s="102"/>
      <c r="B144" s="98" t="s">
        <v>100</v>
      </c>
      <c r="C144" s="99"/>
      <c r="D144" s="71">
        <v>20925</v>
      </c>
      <c r="E144" s="26"/>
    </row>
    <row r="145" spans="1:7" s="32" customFormat="1" ht="27.4" customHeight="1" x14ac:dyDescent="0.25">
      <c r="A145" s="38" t="s">
        <v>23</v>
      </c>
      <c r="B145" s="83" t="s">
        <v>59</v>
      </c>
      <c r="C145" s="85"/>
      <c r="D145" s="62">
        <f>SUM(D146:D170)</f>
        <v>54664.869999999995</v>
      </c>
      <c r="E145" s="31"/>
    </row>
    <row r="146" spans="1:7" s="32" customFormat="1" ht="24.2" customHeight="1" x14ac:dyDescent="0.25">
      <c r="A146" s="100" t="s">
        <v>83</v>
      </c>
      <c r="B146" s="96" t="s">
        <v>96</v>
      </c>
      <c r="C146" s="97"/>
      <c r="D146" s="28">
        <v>156.5</v>
      </c>
      <c r="E146" s="33"/>
    </row>
    <row r="147" spans="1:7" s="32" customFormat="1" ht="46.5" customHeight="1" x14ac:dyDescent="0.25">
      <c r="A147" s="101"/>
      <c r="B147" s="96" t="s">
        <v>106</v>
      </c>
      <c r="C147" s="97"/>
      <c r="D147" s="28">
        <v>18</v>
      </c>
      <c r="E147" s="33"/>
    </row>
    <row r="148" spans="1:7" s="32" customFormat="1" ht="24.2" customHeight="1" x14ac:dyDescent="0.25">
      <c r="A148" s="101"/>
      <c r="B148" s="96" t="s">
        <v>107</v>
      </c>
      <c r="C148" s="97"/>
      <c r="D148" s="28">
        <v>1300</v>
      </c>
      <c r="E148" s="33"/>
    </row>
    <row r="149" spans="1:7" s="32" customFormat="1" ht="31.9" customHeight="1" x14ac:dyDescent="0.25">
      <c r="A149" s="101"/>
      <c r="B149" s="96" t="s">
        <v>108</v>
      </c>
      <c r="C149" s="97"/>
      <c r="D149" s="28">
        <v>3950</v>
      </c>
      <c r="E149" s="33"/>
    </row>
    <row r="150" spans="1:7" s="32" customFormat="1" ht="39.75" customHeight="1" x14ac:dyDescent="0.25">
      <c r="A150" s="102"/>
      <c r="B150" s="98" t="s">
        <v>111</v>
      </c>
      <c r="C150" s="99"/>
      <c r="D150" s="28">
        <v>0.6</v>
      </c>
      <c r="E150" s="33"/>
    </row>
    <row r="151" spans="1:7" s="32" customFormat="1" ht="54.6" customHeight="1" x14ac:dyDescent="0.25">
      <c r="A151" s="40" t="s">
        <v>112</v>
      </c>
      <c r="B151" s="98" t="s">
        <v>113</v>
      </c>
      <c r="C151" s="99"/>
      <c r="D151" s="21">
        <v>250</v>
      </c>
      <c r="E151" s="33"/>
    </row>
    <row r="152" spans="1:7" s="32" customFormat="1" ht="59.85" customHeight="1" x14ac:dyDescent="0.25">
      <c r="A152" s="100" t="s">
        <v>102</v>
      </c>
      <c r="B152" s="98" t="s">
        <v>114</v>
      </c>
      <c r="C152" s="99"/>
      <c r="D152" s="21">
        <v>1070</v>
      </c>
      <c r="E152" s="33"/>
    </row>
    <row r="153" spans="1:7" s="32" customFormat="1" ht="23.1" customHeight="1" x14ac:dyDescent="0.25">
      <c r="A153" s="102"/>
      <c r="B153" s="98" t="s">
        <v>92</v>
      </c>
      <c r="C153" s="99"/>
      <c r="D153" s="21">
        <v>1050.95</v>
      </c>
      <c r="E153" s="33"/>
    </row>
    <row r="154" spans="1:7" s="32" customFormat="1" ht="19.5" customHeight="1" x14ac:dyDescent="0.25">
      <c r="A154" s="100" t="s">
        <v>63</v>
      </c>
      <c r="B154" s="98" t="s">
        <v>92</v>
      </c>
      <c r="C154" s="99"/>
      <c r="D154" s="21">
        <v>582.39</v>
      </c>
      <c r="E154" s="33"/>
      <c r="G154" s="34"/>
    </row>
    <row r="155" spans="1:7" s="32" customFormat="1" ht="19.5" customHeight="1" x14ac:dyDescent="0.25">
      <c r="A155" s="101"/>
      <c r="B155" s="98" t="s">
        <v>113</v>
      </c>
      <c r="C155" s="99"/>
      <c r="D155" s="21">
        <v>250</v>
      </c>
      <c r="E155" s="33"/>
    </row>
    <row r="156" spans="1:7" s="32" customFormat="1" ht="19.5" customHeight="1" x14ac:dyDescent="0.25">
      <c r="A156" s="102"/>
      <c r="B156" s="98" t="s">
        <v>115</v>
      </c>
      <c r="C156" s="99"/>
      <c r="D156" s="28">
        <v>600</v>
      </c>
      <c r="E156" s="33"/>
    </row>
    <row r="157" spans="1:7" s="32" customFormat="1" ht="21.6" customHeight="1" x14ac:dyDescent="0.25">
      <c r="A157" s="38" t="s">
        <v>97</v>
      </c>
      <c r="B157" s="98" t="s">
        <v>92</v>
      </c>
      <c r="C157" s="99"/>
      <c r="D157" s="28">
        <v>739.05</v>
      </c>
      <c r="E157" s="33"/>
    </row>
    <row r="158" spans="1:7" s="32" customFormat="1" ht="72.95" customHeight="1" x14ac:dyDescent="0.25">
      <c r="A158" s="38" t="s">
        <v>116</v>
      </c>
      <c r="B158" s="98" t="s">
        <v>95</v>
      </c>
      <c r="C158" s="99"/>
      <c r="D158" s="21">
        <v>500</v>
      </c>
      <c r="E158" s="33"/>
    </row>
    <row r="159" spans="1:7" s="32" customFormat="1" ht="23.1" customHeight="1" x14ac:dyDescent="0.25">
      <c r="A159" s="100" t="s">
        <v>117</v>
      </c>
      <c r="B159" s="98" t="s">
        <v>92</v>
      </c>
      <c r="C159" s="99"/>
      <c r="D159" s="21">
        <v>424.98</v>
      </c>
      <c r="E159" s="33"/>
    </row>
    <row r="160" spans="1:7" s="32" customFormat="1" ht="23.1" customHeight="1" x14ac:dyDescent="0.25">
      <c r="A160" s="101"/>
      <c r="B160" s="98" t="s">
        <v>118</v>
      </c>
      <c r="C160" s="99"/>
      <c r="D160" s="21">
        <v>55</v>
      </c>
      <c r="E160" s="33"/>
    </row>
    <row r="161" spans="1:7" s="32" customFormat="1" ht="23.1" customHeight="1" x14ac:dyDescent="0.25">
      <c r="A161" s="102"/>
      <c r="B161" s="98" t="s">
        <v>99</v>
      </c>
      <c r="C161" s="99"/>
      <c r="D161" s="21">
        <v>1800</v>
      </c>
      <c r="E161" s="33"/>
    </row>
    <row r="162" spans="1:7" s="32" customFormat="1" ht="37.15" customHeight="1" x14ac:dyDescent="0.25">
      <c r="A162" s="38" t="s">
        <v>89</v>
      </c>
      <c r="B162" s="98" t="s">
        <v>92</v>
      </c>
      <c r="C162" s="99"/>
      <c r="D162" s="21">
        <f>410.14+320.15+721.2+775+416.46+369.93</f>
        <v>3012.8799999999997</v>
      </c>
      <c r="E162" s="33"/>
      <c r="G162" s="34"/>
    </row>
    <row r="163" spans="1:7" s="32" customFormat="1" ht="23.1" customHeight="1" x14ac:dyDescent="0.25">
      <c r="A163" s="38" t="s">
        <v>119</v>
      </c>
      <c r="B163" s="98" t="s">
        <v>92</v>
      </c>
      <c r="C163" s="99"/>
      <c r="D163" s="21">
        <v>284.52</v>
      </c>
      <c r="E163" s="33"/>
    </row>
    <row r="164" spans="1:7" s="32" customFormat="1" ht="19.5" customHeight="1" x14ac:dyDescent="0.25">
      <c r="A164" s="100" t="s">
        <v>94</v>
      </c>
      <c r="B164" s="98" t="s">
        <v>120</v>
      </c>
      <c r="C164" s="99"/>
      <c r="D164" s="21">
        <v>3800</v>
      </c>
      <c r="E164" s="33"/>
      <c r="G164" s="34"/>
    </row>
    <row r="165" spans="1:7" s="32" customFormat="1" ht="19.5" customHeight="1" x14ac:dyDescent="0.25">
      <c r="A165" s="101"/>
      <c r="B165" s="98" t="s">
        <v>121</v>
      </c>
      <c r="C165" s="99"/>
      <c r="D165" s="21">
        <v>1800</v>
      </c>
      <c r="E165" s="33"/>
    </row>
    <row r="166" spans="1:7" s="32" customFormat="1" ht="19.5" customHeight="1" x14ac:dyDescent="0.25">
      <c r="A166" s="101"/>
      <c r="B166" s="98" t="s">
        <v>122</v>
      </c>
      <c r="C166" s="99"/>
      <c r="D166" s="21">
        <v>4560</v>
      </c>
      <c r="E166" s="33"/>
      <c r="G166" s="34"/>
    </row>
    <row r="167" spans="1:7" s="32" customFormat="1" ht="19.5" customHeight="1" x14ac:dyDescent="0.25">
      <c r="A167" s="101"/>
      <c r="B167" s="98" t="s">
        <v>123</v>
      </c>
      <c r="C167" s="99"/>
      <c r="D167" s="21">
        <v>11916</v>
      </c>
      <c r="E167" s="33"/>
    </row>
    <row r="168" spans="1:7" s="32" customFormat="1" ht="20.25" customHeight="1" x14ac:dyDescent="0.25">
      <c r="A168" s="101"/>
      <c r="B168" s="98" t="s">
        <v>124</v>
      </c>
      <c r="C168" s="99"/>
      <c r="D168" s="21">
        <v>11200</v>
      </c>
      <c r="E168" s="33"/>
      <c r="G168" s="34"/>
    </row>
    <row r="169" spans="1:7" s="32" customFormat="1" ht="18.95" customHeight="1" x14ac:dyDescent="0.25">
      <c r="A169" s="101"/>
      <c r="B169" s="98" t="s">
        <v>125</v>
      </c>
      <c r="C169" s="99"/>
      <c r="D169" s="21">
        <v>569</v>
      </c>
      <c r="E169" s="33"/>
    </row>
    <row r="170" spans="1:7" s="32" customFormat="1" ht="17.649999999999999" customHeight="1" x14ac:dyDescent="0.25">
      <c r="A170" s="101"/>
      <c r="B170" s="98" t="s">
        <v>126</v>
      </c>
      <c r="C170" s="99"/>
      <c r="D170" s="21">
        <v>4775</v>
      </c>
      <c r="E170" s="33"/>
      <c r="G170" s="34"/>
    </row>
    <row r="171" spans="1:7" s="32" customFormat="1" ht="20.25" customHeight="1" x14ac:dyDescent="0.25">
      <c r="A171" s="23"/>
      <c r="B171" s="105" t="s">
        <v>20</v>
      </c>
      <c r="C171" s="106"/>
      <c r="D171" s="46">
        <f>D10+D145</f>
        <v>399074.75</v>
      </c>
      <c r="E171" s="33"/>
      <c r="F171" s="34"/>
      <c r="G171" s="34"/>
    </row>
    <row r="172" spans="1:7" s="32" customFormat="1" ht="18.95" customHeight="1" x14ac:dyDescent="0.25">
      <c r="A172" s="23"/>
      <c r="B172" s="105" t="s">
        <v>60</v>
      </c>
      <c r="C172" s="106"/>
      <c r="D172" s="72">
        <f>SUM(D173:D176)</f>
        <v>0</v>
      </c>
      <c r="E172" s="33"/>
      <c r="G172" s="34"/>
    </row>
    <row r="173" spans="1:7" s="32" customFormat="1" ht="18.95" customHeight="1" x14ac:dyDescent="0.25">
      <c r="A173" s="23"/>
      <c r="B173" s="96"/>
      <c r="C173" s="97"/>
      <c r="D173" s="56"/>
      <c r="E173" s="33"/>
    </row>
    <row r="174" spans="1:7" s="32" customFormat="1" ht="18.95" customHeight="1" x14ac:dyDescent="0.25">
      <c r="A174" s="38"/>
      <c r="B174" s="96"/>
      <c r="C174" s="97"/>
      <c r="D174" s="56"/>
      <c r="E174" s="22"/>
      <c r="F174" s="34"/>
    </row>
    <row r="175" spans="1:7" s="32" customFormat="1" ht="18.95" customHeight="1" x14ac:dyDescent="0.25">
      <c r="A175" s="23"/>
      <c r="B175" s="96"/>
      <c r="C175" s="97"/>
      <c r="D175" s="56"/>
      <c r="E175" s="22"/>
      <c r="F175" s="34"/>
    </row>
    <row r="176" spans="1:7" s="32" customFormat="1" ht="28.5" customHeight="1" x14ac:dyDescent="0.25">
      <c r="A176" s="39"/>
      <c r="B176" s="96"/>
      <c r="C176" s="97"/>
      <c r="D176" s="56"/>
      <c r="E176" s="22"/>
      <c r="F176" s="34"/>
    </row>
    <row r="177" spans="1:9" ht="19.149999999999999" customHeight="1" x14ac:dyDescent="0.25">
      <c r="A177" s="29"/>
      <c r="B177" s="105" t="s">
        <v>61</v>
      </c>
      <c r="C177" s="106"/>
      <c r="D177" s="46">
        <f>D171+D172</f>
        <v>399074.75</v>
      </c>
    </row>
    <row r="178" spans="1:9" s="36" customFormat="1" ht="23.1" customHeight="1" x14ac:dyDescent="0.25">
      <c r="A178" s="29"/>
      <c r="B178" s="105" t="s">
        <v>64</v>
      </c>
      <c r="C178" s="106"/>
      <c r="D178" s="26">
        <f>SUM(D179:D180)</f>
        <v>0</v>
      </c>
      <c r="F178" s="24"/>
      <c r="G178" s="24"/>
      <c r="H178" s="24"/>
      <c r="I178" s="24"/>
    </row>
    <row r="179" spans="1:9" s="36" customFormat="1" ht="28.35" customHeight="1" x14ac:dyDescent="0.25">
      <c r="A179" s="38"/>
      <c r="B179" s="96"/>
      <c r="C179" s="97"/>
      <c r="D179" s="35"/>
      <c r="F179" s="24"/>
      <c r="G179" s="24"/>
      <c r="H179" s="24"/>
      <c r="I179" s="24"/>
    </row>
    <row r="180" spans="1:9" x14ac:dyDescent="0.25">
      <c r="A180" s="29"/>
      <c r="B180" s="96"/>
      <c r="C180" s="97"/>
      <c r="D180" s="73"/>
    </row>
    <row r="181" spans="1:9" ht="39.75" customHeight="1" x14ac:dyDescent="0.25"/>
  </sheetData>
  <mergeCells count="75">
    <mergeCell ref="A152:A153"/>
    <mergeCell ref="A154:A156"/>
    <mergeCell ref="A159:A161"/>
    <mergeCell ref="B168:C168"/>
    <mergeCell ref="B169:C169"/>
    <mergeCell ref="B162:C162"/>
    <mergeCell ref="B163:C163"/>
    <mergeCell ref="B164:C164"/>
    <mergeCell ref="B165:C165"/>
    <mergeCell ref="B180:C180"/>
    <mergeCell ref="B149:C149"/>
    <mergeCell ref="B150:C150"/>
    <mergeCell ref="B151:C151"/>
    <mergeCell ref="B152:C152"/>
    <mergeCell ref="B153:C153"/>
    <mergeCell ref="B154:C154"/>
    <mergeCell ref="B155:C155"/>
    <mergeCell ref="B176:C176"/>
    <mergeCell ref="B177:C177"/>
    <mergeCell ref="B178:C178"/>
    <mergeCell ref="B179:C179"/>
    <mergeCell ref="B143:C143"/>
    <mergeCell ref="B166:C166"/>
    <mergeCell ref="B167:C167"/>
    <mergeCell ref="A164:A170"/>
    <mergeCell ref="B175:C175"/>
    <mergeCell ref="B160:C160"/>
    <mergeCell ref="B161:C161"/>
    <mergeCell ref="B145:C145"/>
    <mergeCell ref="B170:C170"/>
    <mergeCell ref="B171:C171"/>
    <mergeCell ref="B172:C172"/>
    <mergeCell ref="B173:C173"/>
    <mergeCell ref="B174:C174"/>
    <mergeCell ref="B156:C156"/>
    <mergeCell ref="B157:C157"/>
    <mergeCell ref="B158:C158"/>
    <mergeCell ref="B159:C159"/>
    <mergeCell ref="B147:C147"/>
    <mergeCell ref="B146:C146"/>
    <mergeCell ref="B148:C148"/>
    <mergeCell ref="A146:A150"/>
    <mergeCell ref="B83:C83"/>
    <mergeCell ref="B102:C102"/>
    <mergeCell ref="B120:C120"/>
    <mergeCell ref="B138:C138"/>
    <mergeCell ref="A140:A144"/>
    <mergeCell ref="B140:C140"/>
    <mergeCell ref="B141:C141"/>
    <mergeCell ref="B144:C144"/>
    <mergeCell ref="B39:C39"/>
    <mergeCell ref="B40:C40"/>
    <mergeCell ref="B41:C41"/>
    <mergeCell ref="B42:C42"/>
    <mergeCell ref="B43:C43"/>
    <mergeCell ref="B62:C62"/>
    <mergeCell ref="B142:C14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75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08.05.2020  </vt:lpstr>
      <vt:lpstr>'08.05.2020 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2020-05-13T08:54:41Z</cp:lastPrinted>
  <dcterms:created xsi:type="dcterms:W3CDTF">2015-05-15T06:08:32Z</dcterms:created>
  <dcterms:modified xsi:type="dcterms:W3CDTF">2020-05-13T12:12:12Z</dcterms:modified>
</cp:coreProperties>
</file>