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На сайт (заміна)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12.02.2020" sheetId="571" r:id="rId2"/>
  </sheets>
  <definedNames>
    <definedName name="_xlnm.Print_Area" localSheetId="1">'12.02.2020'!$A$1:$D$171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42" i="571" l="1"/>
  <c r="D7" i="571"/>
  <c r="D4" i="571"/>
  <c r="D99" i="571"/>
  <c r="D89" i="571"/>
  <c r="D81" i="571" s="1"/>
  <c r="D167" i="571"/>
  <c r="D163" i="571"/>
  <c r="D135" i="571"/>
  <c r="D117" i="571"/>
  <c r="D60" i="571"/>
  <c r="D40" i="571" s="1"/>
  <c r="D36" i="571"/>
  <c r="D30" i="571"/>
  <c r="D10" i="571" s="1"/>
  <c r="D161" i="571" s="1"/>
  <c r="D166" i="571" s="1"/>
  <c r="D11" i="571"/>
  <c r="C51" i="145"/>
  <c r="C36" i="145" s="1"/>
  <c r="C34" i="145"/>
  <c r="C16" i="145"/>
  <c r="C13" i="145"/>
  <c r="C33" i="145" s="1"/>
</calcChain>
</file>

<file path=xl/sharedStrings.xml><?xml version="1.0" encoding="utf-8"?>
<sst xmlns="http://schemas.openxmlformats.org/spreadsheetml/2006/main" count="223" uniqueCount="112">
  <si>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</si>
  <si>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</si>
  <si>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</si>
  <si>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</si>
  <si>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</si>
  <si>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</si>
  <si>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</si>
  <si>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</si>
  <si>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</si>
  <si>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</si>
  <si>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</si>
  <si>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</si>
  <si>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</si>
  <si>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</si>
  <si>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</si>
  <si>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</si>
  <si>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</si>
  <si>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</si>
  <si>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</si>
  <si>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</si>
  <si>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</si>
  <si>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</si>
  <si>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</si>
  <si>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</si>
  <si>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</si>
  <si>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</si>
  <si>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</si>
  <si>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</si>
  <si>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</si>
  <si>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</si>
  <si>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</si>
  <si>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послуги інтернет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</si>
  <si>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</si>
  <si>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</si>
  <si>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</si>
  <si>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</si>
  <si>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</si>
  <si>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</si>
  <si>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</si>
  <si>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</si>
  <si>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</si>
  <si>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</si>
  <si>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</si>
  <si>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</si>
  <si>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</si>
  <si>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</si>
  <si>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</si>
  <si>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</si>
  <si>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</si>
  <si>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</si>
  <si>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</si>
  <si>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</si>
  <si>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</si>
  <si>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</si>
  <si>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</si>
  <si>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</si>
  <si>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</si>
  <si>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</si>
  <si>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</si>
  <si>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</si>
  <si>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</si>
  <si>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</si>
  <si>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</si>
  <si>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</si>
  <si>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</si>
  <si>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заправка картриджів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</si>
  <si>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</si>
  <si>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</si>
  <si>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</si>
  <si>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</si>
  <si>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Заклади освіти</t>
  </si>
  <si>
    <t>ЦМЛ</t>
  </si>
  <si>
    <t>Центральна міська лікарня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</si>
  <si>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</si>
  <si>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</si>
  <si>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</si>
  <si>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</si>
  <si>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</si>
  <si>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</si>
  <si>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</si>
  <si>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</si>
  <si>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</si>
  <si>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</si>
  <si>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послуги зв'язку</t>
  </si>
  <si>
    <t>Реаб.центр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</si>
  <si>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</si>
  <si>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</si>
  <si>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</si>
  <si>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</si>
  <si>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</si>
  <si>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</si>
  <si>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</si>
  <si>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</si>
  <si>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</si>
  <si>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</si>
  <si>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транспортні послуги</t>
  </si>
  <si>
    <t>ремонт комп'ютера</t>
  </si>
  <si>
    <t>будматеріали ЗОШ №4</t>
  </si>
  <si>
    <t>в т.ч. оплата енергосервісу</t>
  </si>
  <si>
    <t>освіта</t>
  </si>
  <si>
    <t>Освіта (в т.ч. ЗОШ № 2)</t>
  </si>
  <si>
    <t>МЦ "Спорт для всіх"</t>
  </si>
  <si>
    <t>Фінансування видатків міського бюджету за 12.02.2020 року  пооб’єктно</t>
  </si>
  <si>
    <t>Надходження коштів на рахунки міського бюджету 12.02.2020 р., в т.ч.:</t>
  </si>
  <si>
    <t xml:space="preserve">розпорядження №  49,50,51,52,55 від 12.02.2020 р. </t>
  </si>
  <si>
    <t>ремонт принтера</t>
  </si>
  <si>
    <t>закупівля вогнегасників</t>
  </si>
  <si>
    <t>медична субвенція</t>
  </si>
  <si>
    <t>освітня субвенція</t>
  </si>
  <si>
    <t>аванс працівникам виконком, фін.управл., УЖКГ та Б, Відділ спорту, територ.центр, реаб.центр, освіта, культура, молодіжн.центр</t>
  </si>
  <si>
    <t>КП ВУКГ, зарплата за лютий (аванс) по міським цільовим програмам</t>
  </si>
  <si>
    <t>придбання багатофункціонального пристрою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</si>
</sst>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2" xfId="0" applyBorder="1"/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7109375" style="5" customWidth="1"/>
    <col min="2" max="2" width="83.140625" style="5" customWidth="1"/>
    <col min="3" max="3" width="22" style="20" customWidth="1"/>
    <col min="4" max="4" width="11.42578125" style="13" customWidth="1"/>
    <col min="5" max="5" width="19.28515625" style="10" customWidth="1"/>
    <col min="6" max="16384" width="9.140625" style="10"/>
  </cols>
  <sheetData>
    <row r="1" spans="1:4" x14ac:dyDescent="0.3">
      <c r="A1" s="83" t="s">
        <v>49</v>
      </c>
      <c r="B1" s="83"/>
      <c r="C1" s="83"/>
      <c r="D1" s="83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53</v>
      </c>
      <c r="C4" s="14">
        <v>104512.17</v>
      </c>
      <c r="D4" s="7"/>
    </row>
    <row r="5" spans="1:4" s="4" customFormat="1" ht="21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50</v>
      </c>
      <c r="C6" s="14">
        <v>2262.4299999999998</v>
      </c>
      <c r="D6" s="7"/>
    </row>
    <row r="7" spans="1:4" s="4" customFormat="1" ht="21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" customHeight="1" x14ac:dyDescent="0.3">
      <c r="B9" s="3" t="s">
        <v>7</v>
      </c>
      <c r="C9" s="14">
        <v>50387.14</v>
      </c>
      <c r="D9" s="7"/>
    </row>
    <row r="10" spans="1:4" s="4" customFormat="1" ht="21" customHeight="1" x14ac:dyDescent="0.3">
      <c r="A10" s="1"/>
      <c r="B10" s="3" t="s">
        <v>6</v>
      </c>
      <c r="C10" s="15"/>
      <c r="D10" s="7"/>
    </row>
    <row r="11" spans="1:4" s="4" customFormat="1" ht="21" customHeight="1" x14ac:dyDescent="0.3">
      <c r="A11" s="1"/>
      <c r="B11" s="3" t="s">
        <v>11</v>
      </c>
      <c r="C11" s="15">
        <v>3893.88</v>
      </c>
      <c r="D11" s="7"/>
    </row>
    <row r="12" spans="1:4" s="4" customFormat="1" ht="21" customHeight="1" x14ac:dyDescent="0.3">
      <c r="A12" s="1"/>
      <c r="B12" s="3" t="s">
        <v>17</v>
      </c>
      <c r="C12" s="15"/>
      <c r="D12" s="7"/>
    </row>
    <row r="13" spans="1:4" s="8" customFormat="1" ht="21.7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27</v>
      </c>
    </row>
    <row r="16" spans="1:4" s="8" customFormat="1" ht="21.7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14</v>
      </c>
      <c r="B17" s="3" t="s">
        <v>45</v>
      </c>
      <c r="C17" s="15">
        <v>94.8</v>
      </c>
      <c r="D17" s="2"/>
    </row>
    <row r="18" spans="1:4" s="8" customFormat="1" ht="21.75" customHeight="1" x14ac:dyDescent="0.3">
      <c r="A18" s="1"/>
      <c r="B18" s="3" t="s">
        <v>46</v>
      </c>
      <c r="C18" s="15">
        <v>491.92</v>
      </c>
      <c r="D18" s="2"/>
    </row>
    <row r="19" spans="1:4" s="8" customFormat="1" ht="18.600000000000001" customHeight="1" x14ac:dyDescent="0.3">
      <c r="A19" s="1" t="s">
        <v>51</v>
      </c>
      <c r="B19" s="3" t="s">
        <v>52</v>
      </c>
      <c r="C19" s="15">
        <v>72</v>
      </c>
      <c r="D19" s="11"/>
    </row>
    <row r="20" spans="1:4" s="8" customFormat="1" ht="18.600000000000001" customHeight="1" x14ac:dyDescent="0.3">
      <c r="A20" s="1" t="s">
        <v>47</v>
      </c>
      <c r="B20" s="3" t="s">
        <v>46</v>
      </c>
      <c r="C20" s="15">
        <v>261.32</v>
      </c>
      <c r="D20" s="11"/>
    </row>
    <row r="21" spans="1:4" s="8" customFormat="1" ht="18.600000000000001" customHeight="1" x14ac:dyDescent="0.3">
      <c r="A21" s="1" t="s">
        <v>54</v>
      </c>
      <c r="B21" s="3" t="s">
        <v>55</v>
      </c>
      <c r="C21" s="15">
        <v>1320.79</v>
      </c>
      <c r="D21" s="11"/>
    </row>
    <row r="22" spans="1:4" s="8" customFormat="1" ht="18.600000000000001" customHeight="1" x14ac:dyDescent="0.3">
      <c r="A22" s="1"/>
      <c r="B22" s="3"/>
      <c r="C22" s="15"/>
      <c r="D22" s="11"/>
    </row>
    <row r="23" spans="1:4" s="8" customFormat="1" ht="18.600000000000001" customHeight="1" x14ac:dyDescent="0.3">
      <c r="A23" s="1"/>
      <c r="B23" s="3"/>
      <c r="C23" s="15"/>
      <c r="D23" s="11"/>
    </row>
    <row r="24" spans="1:4" s="8" customFormat="1" ht="18.600000000000001" customHeight="1" x14ac:dyDescent="0.3">
      <c r="A24" s="1"/>
      <c r="B24" s="3"/>
      <c r="C24" s="15"/>
      <c r="D24" s="11"/>
    </row>
    <row r="25" spans="1:4" s="8" customFormat="1" ht="18.600000000000001" customHeight="1" x14ac:dyDescent="0.3">
      <c r="A25" s="1"/>
      <c r="B25" s="3"/>
      <c r="C25" s="15"/>
      <c r="D25" s="11"/>
    </row>
    <row r="26" spans="1:4" s="8" customFormat="1" ht="18.600000000000001" customHeight="1" x14ac:dyDescent="0.3">
      <c r="A26" s="1"/>
      <c r="B26" s="3"/>
      <c r="C26" s="15"/>
      <c r="D26" s="11"/>
    </row>
    <row r="27" spans="1:4" s="8" customFormat="1" ht="18.600000000000001" customHeight="1" x14ac:dyDescent="0.3">
      <c r="A27" s="1"/>
      <c r="B27" s="3"/>
      <c r="C27" s="15"/>
      <c r="D27" s="11"/>
    </row>
    <row r="28" spans="1:4" s="8" customFormat="1" ht="18.600000000000001" customHeight="1" x14ac:dyDescent="0.3">
      <c r="A28" s="1"/>
      <c r="B28" s="3"/>
      <c r="C28" s="15"/>
      <c r="D28" s="11"/>
    </row>
    <row r="29" spans="1:4" s="8" customFormat="1" ht="18.600000000000001" customHeight="1" x14ac:dyDescent="0.3">
      <c r="A29" s="1"/>
      <c r="B29" s="3"/>
      <c r="C29" s="15"/>
      <c r="D29" s="11"/>
    </row>
    <row r="30" spans="1:4" s="8" customFormat="1" ht="18.600000000000001" customHeight="1" x14ac:dyDescent="0.3">
      <c r="A30" s="1"/>
      <c r="B30" s="3"/>
      <c r="C30" s="15"/>
      <c r="D30" s="11"/>
    </row>
    <row r="31" spans="1:4" s="8" customFormat="1" ht="18.600000000000001" customHeight="1" x14ac:dyDescent="0.3">
      <c r="A31" s="1"/>
      <c r="B31" s="3"/>
      <c r="C31" s="15"/>
      <c r="D31" s="11"/>
    </row>
    <row r="32" spans="1:4" s="8" customFormat="1" ht="18.600000000000001" customHeight="1" x14ac:dyDescent="0.3">
      <c r="A32" s="1"/>
      <c r="B32" s="18"/>
      <c r="C32" s="15"/>
      <c r="D32" s="11"/>
    </row>
    <row r="33" spans="1:4" s="8" customFormat="1" ht="27.9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25" hidden="1" customHeight="1" x14ac:dyDescent="0.3">
      <c r="A35" s="1" t="s">
        <v>14</v>
      </c>
      <c r="B35" s="3" t="s">
        <v>42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94</v>
      </c>
      <c r="C39" s="15"/>
      <c r="D39" s="2"/>
    </row>
    <row r="40" spans="1:4" s="8" customFormat="1" ht="37.5" hidden="1" x14ac:dyDescent="0.3">
      <c r="A40" s="1"/>
      <c r="B40" s="3" t="s">
        <v>92</v>
      </c>
      <c r="C40" s="15"/>
      <c r="D40" s="2"/>
    </row>
    <row r="41" spans="1:4" s="8" customFormat="1" ht="37.5" hidden="1" x14ac:dyDescent="0.3">
      <c r="A41" s="1"/>
      <c r="B41" s="3" t="s">
        <v>93</v>
      </c>
      <c r="C41" s="15"/>
      <c r="D41" s="2"/>
    </row>
    <row r="42" spans="1:4" s="8" customFormat="1" hidden="1" x14ac:dyDescent="0.3">
      <c r="A42" s="1"/>
      <c r="B42" s="3" t="s">
        <v>34</v>
      </c>
      <c r="C42" s="15"/>
      <c r="D42" s="2"/>
    </row>
    <row r="43" spans="1:4" s="8" customFormat="1" hidden="1" x14ac:dyDescent="0.3">
      <c r="A43" s="1"/>
      <c r="B43" s="3" t="s">
        <v>35</v>
      </c>
      <c r="C43" s="15"/>
      <c r="D43" s="2"/>
    </row>
    <row r="44" spans="1:4" s="8" customFormat="1" hidden="1" x14ac:dyDescent="0.3">
      <c r="A44" s="1"/>
      <c r="B44" s="3" t="s">
        <v>37</v>
      </c>
      <c r="C44" s="15"/>
      <c r="D44" s="2"/>
    </row>
    <row r="45" spans="1:4" s="8" customFormat="1" hidden="1" x14ac:dyDescent="0.3">
      <c r="A45" s="1"/>
      <c r="B45" s="3" t="s">
        <v>36</v>
      </c>
      <c r="C45" s="15"/>
      <c r="D45" s="2"/>
    </row>
    <row r="46" spans="1:4" s="8" customFormat="1" ht="37.5" hidden="1" x14ac:dyDescent="0.3">
      <c r="A46" s="1"/>
      <c r="B46" s="3" t="s">
        <v>38</v>
      </c>
      <c r="C46" s="15"/>
      <c r="D46" s="2"/>
    </row>
    <row r="47" spans="1:4" s="8" customFormat="1" ht="37.5" hidden="1" x14ac:dyDescent="0.3">
      <c r="A47" s="1" t="s">
        <v>15</v>
      </c>
      <c r="B47" s="3" t="s">
        <v>39</v>
      </c>
      <c r="C47" s="15"/>
      <c r="D47" s="2"/>
    </row>
    <row r="48" spans="1:4" s="8" customFormat="1" hidden="1" x14ac:dyDescent="0.3">
      <c r="A48" s="1"/>
      <c r="B48" s="3" t="s">
        <v>40</v>
      </c>
      <c r="C48" s="15"/>
      <c r="D48" s="2"/>
    </row>
    <row r="49" spans="1:4" s="8" customFormat="1" ht="37.5" hidden="1" x14ac:dyDescent="0.3">
      <c r="A49" s="1" t="s">
        <v>14</v>
      </c>
      <c r="B49" s="3" t="s">
        <v>41</v>
      </c>
      <c r="C49" s="15"/>
      <c r="D49" s="2"/>
    </row>
    <row r="50" spans="1:4" s="8" customFormat="1" hidden="1" x14ac:dyDescent="0.3">
      <c r="A50" s="1"/>
      <c r="B50" s="3" t="s">
        <v>43</v>
      </c>
      <c r="C50" s="15"/>
      <c r="D50" s="2"/>
    </row>
    <row r="51" spans="1:4" s="8" customFormat="1" x14ac:dyDescent="0.3">
      <c r="A51" s="1"/>
      <c r="B51" s="1" t="s">
        <v>44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27</v>
      </c>
    </row>
    <row r="57" spans="1:4" ht="21.75" customHeight="1" x14ac:dyDescent="0.3"/>
    <row r="58" spans="1:4" ht="23.25" customHeight="1" x14ac:dyDescent="0.3"/>
    <row r="59" spans="1:4" ht="22.7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7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1"/>
  <sheetViews>
    <sheetView tabSelected="1" view="pageBreakPreview" topLeftCell="A60" zoomScaleNormal="100" zoomScaleSheetLayoutView="100" workbookViewId="0">
      <selection activeCell="A159" sqref="A159"/>
    </sheetView>
  </sheetViews>
  <sheetFormatPr defaultRowHeight="18.75" x14ac:dyDescent="0.25"/>
  <cols>
    <col min="1" max="1" width="30.42578125" style="25" customWidth="1"/>
    <col min="2" max="2" width="12.7109375" style="25" customWidth="1"/>
    <col min="3" max="3" width="73.85546875" style="25" customWidth="1"/>
    <col min="4" max="4" width="22" style="38" customWidth="1"/>
    <col min="5" max="5" width="8.85546875" style="37" hidden="1" customWidth="1"/>
    <col min="6" max="6" width="15.7109375" style="25" customWidth="1"/>
    <col min="7" max="7" width="12.5703125" style="25" customWidth="1"/>
    <col min="8" max="8" width="12.42578125" style="25" bestFit="1" customWidth="1"/>
    <col min="9" max="9" width="11.7109375" style="25" bestFit="1" customWidth="1"/>
    <col min="10" max="16384" width="9.140625" style="25"/>
  </cols>
  <sheetData>
    <row r="1" spans="1:5" ht="24.6" customHeight="1" x14ac:dyDescent="0.25">
      <c r="A1" s="110" t="s">
        <v>102</v>
      </c>
      <c r="B1" s="110"/>
      <c r="C1" s="110"/>
      <c r="D1" s="110"/>
      <c r="E1" s="110"/>
    </row>
    <row r="2" spans="1:5" ht="23.45" hidden="1" customHeight="1" x14ac:dyDescent="0.25">
      <c r="A2" s="111" t="s">
        <v>104</v>
      </c>
      <c r="B2" s="111"/>
      <c r="C2" s="111"/>
      <c r="D2" s="112"/>
      <c r="E2" s="26"/>
    </row>
    <row r="3" spans="1:5" ht="23.45" hidden="1" customHeight="1" x14ac:dyDescent="0.25">
      <c r="A3" s="49"/>
      <c r="B3" s="49"/>
      <c r="C3" s="49"/>
      <c r="D3" s="51" t="s">
        <v>25</v>
      </c>
      <c r="E3" s="26"/>
    </row>
    <row r="4" spans="1:5" ht="23.45" customHeight="1" x14ac:dyDescent="0.25">
      <c r="A4" s="113" t="s">
        <v>103</v>
      </c>
      <c r="B4" s="114"/>
      <c r="C4" s="115"/>
      <c r="D4" s="53">
        <f>D5+D6+D7</f>
        <v>6308169.6100000003</v>
      </c>
      <c r="E4" s="26"/>
    </row>
    <row r="5" spans="1:5" ht="23.45" customHeight="1" x14ac:dyDescent="0.25">
      <c r="A5" s="116" t="s">
        <v>67</v>
      </c>
      <c r="B5" s="117"/>
      <c r="C5" s="118"/>
      <c r="D5" s="50">
        <v>475070.63</v>
      </c>
      <c r="E5" s="26"/>
    </row>
    <row r="6" spans="1:5" ht="23.45" customHeight="1" x14ac:dyDescent="0.25">
      <c r="A6" s="116" t="s">
        <v>68</v>
      </c>
      <c r="B6" s="117"/>
      <c r="C6" s="118"/>
      <c r="D6" s="54">
        <v>148.97999999999999</v>
      </c>
      <c r="E6" s="26"/>
    </row>
    <row r="7" spans="1:5" ht="23.45" customHeight="1" x14ac:dyDescent="0.25">
      <c r="A7" s="116" t="s">
        <v>18</v>
      </c>
      <c r="B7" s="117"/>
      <c r="C7" s="118"/>
      <c r="D7" s="50">
        <f>2306450+3526500</f>
        <v>5832950</v>
      </c>
      <c r="E7" s="26"/>
    </row>
    <row r="8" spans="1:5" ht="23.45" customHeight="1" x14ac:dyDescent="0.25">
      <c r="A8" s="105"/>
      <c r="B8" s="106"/>
      <c r="C8" s="107"/>
      <c r="D8" s="50"/>
      <c r="E8" s="26"/>
    </row>
    <row r="9" spans="1:5" s="28" customFormat="1" ht="23.45" customHeight="1" x14ac:dyDescent="0.25">
      <c r="A9" s="105" t="s">
        <v>79</v>
      </c>
      <c r="B9" s="106"/>
      <c r="C9" s="106"/>
      <c r="D9" s="107"/>
      <c r="E9" s="27"/>
    </row>
    <row r="10" spans="1:5" s="28" customFormat="1" ht="22.9" customHeight="1" x14ac:dyDescent="0.25">
      <c r="A10" s="52" t="s">
        <v>56</v>
      </c>
      <c r="B10" s="108" t="s">
        <v>57</v>
      </c>
      <c r="C10" s="109"/>
      <c r="D10" s="53">
        <f>D11+D30+D36+D40+D137+D139+D140+D141+D138</f>
        <v>5525421.4900000002</v>
      </c>
      <c r="E10" s="27"/>
    </row>
    <row r="11" spans="1:5" s="28" customFormat="1" ht="48" customHeight="1" x14ac:dyDescent="0.25">
      <c r="A11" s="41" t="s">
        <v>58</v>
      </c>
      <c r="B11" s="89" t="s">
        <v>109</v>
      </c>
      <c r="C11" s="90"/>
      <c r="D11" s="44">
        <f>SUM(D12:D29)</f>
        <v>5509350.8900000006</v>
      </c>
      <c r="E11" s="27"/>
    </row>
    <row r="12" spans="1:5" s="48" customFormat="1" ht="20.100000000000001" hidden="1" customHeight="1" x14ac:dyDescent="0.25">
      <c r="A12" s="45"/>
      <c r="B12" s="46"/>
      <c r="C12" s="57" t="s">
        <v>85</v>
      </c>
      <c r="D12" s="56">
        <v>1075248.27</v>
      </c>
      <c r="E12" s="47"/>
    </row>
    <row r="13" spans="1:5" s="48" customFormat="1" ht="20.100000000000001" hidden="1" customHeight="1" x14ac:dyDescent="0.25">
      <c r="A13" s="45"/>
      <c r="B13" s="46"/>
      <c r="C13" s="57" t="s">
        <v>63</v>
      </c>
      <c r="D13" s="56"/>
      <c r="E13" s="47"/>
    </row>
    <row r="14" spans="1:5" s="48" customFormat="1" ht="20.100000000000001" hidden="1" customHeight="1" x14ac:dyDescent="0.25">
      <c r="A14" s="45"/>
      <c r="B14" s="46"/>
      <c r="C14" s="57" t="s">
        <v>32</v>
      </c>
      <c r="D14" s="55">
        <v>10075</v>
      </c>
      <c r="E14" s="47"/>
    </row>
    <row r="15" spans="1:5" s="48" customFormat="1" ht="20.100000000000001" hidden="1" customHeight="1" x14ac:dyDescent="0.25">
      <c r="A15" s="45"/>
      <c r="B15" s="46"/>
      <c r="C15" s="57" t="s">
        <v>86</v>
      </c>
      <c r="D15" s="55"/>
      <c r="E15" s="47"/>
    </row>
    <row r="16" spans="1:5" s="48" customFormat="1" ht="20.100000000000001" hidden="1" customHeight="1" x14ac:dyDescent="0.25">
      <c r="A16" s="45"/>
      <c r="B16" s="46"/>
      <c r="C16" s="57" t="s">
        <v>71</v>
      </c>
      <c r="D16" s="55"/>
      <c r="E16" s="47"/>
    </row>
    <row r="17" spans="1:5" s="48" customFormat="1" ht="20.100000000000001" hidden="1" customHeight="1" x14ac:dyDescent="0.25">
      <c r="A17" s="45"/>
      <c r="B17" s="46"/>
      <c r="C17" s="57" t="s">
        <v>87</v>
      </c>
      <c r="D17" s="55"/>
      <c r="E17" s="47"/>
    </row>
    <row r="18" spans="1:5" s="48" customFormat="1" ht="20.100000000000001" hidden="1" customHeight="1" x14ac:dyDescent="0.25">
      <c r="A18" s="45"/>
      <c r="B18" s="46"/>
      <c r="C18" s="57" t="s">
        <v>15</v>
      </c>
      <c r="D18" s="55"/>
      <c r="E18" s="47"/>
    </row>
    <row r="19" spans="1:5" s="48" customFormat="1" ht="20.100000000000001" hidden="1" customHeight="1" x14ac:dyDescent="0.25">
      <c r="A19" s="45"/>
      <c r="B19" s="46"/>
      <c r="C19" s="57" t="s">
        <v>100</v>
      </c>
      <c r="D19" s="55">
        <v>2603301.7999999998</v>
      </c>
      <c r="E19" s="47"/>
    </row>
    <row r="20" spans="1:5" s="48" customFormat="1" ht="20.100000000000001" hidden="1" customHeight="1" x14ac:dyDescent="0.25">
      <c r="A20" s="45"/>
      <c r="B20" s="46"/>
      <c r="C20" s="57" t="s">
        <v>69</v>
      </c>
      <c r="D20" s="55"/>
      <c r="E20" s="47"/>
    </row>
    <row r="21" spans="1:5" s="48" customFormat="1" ht="20.100000000000001" hidden="1" customHeight="1" x14ac:dyDescent="0.25">
      <c r="A21" s="45"/>
      <c r="B21" s="46"/>
      <c r="C21" s="57" t="s">
        <v>33</v>
      </c>
      <c r="D21" s="55">
        <v>195619</v>
      </c>
      <c r="E21" s="47"/>
    </row>
    <row r="22" spans="1:5" s="48" customFormat="1" ht="20.100000000000001" hidden="1" customHeight="1" x14ac:dyDescent="0.25">
      <c r="A22" s="45"/>
      <c r="B22" s="46"/>
      <c r="C22" s="57" t="s">
        <v>74</v>
      </c>
      <c r="D22" s="55">
        <v>36900</v>
      </c>
      <c r="E22" s="47"/>
    </row>
    <row r="23" spans="1:5" s="48" customFormat="1" ht="20.100000000000001" hidden="1" customHeight="1" x14ac:dyDescent="0.25">
      <c r="A23" s="45"/>
      <c r="B23" s="46"/>
      <c r="C23" s="57" t="s">
        <v>47</v>
      </c>
      <c r="D23" s="55">
        <v>872600</v>
      </c>
      <c r="E23" s="47"/>
    </row>
    <row r="24" spans="1:5" s="48" customFormat="1" ht="20.100000000000001" hidden="1" customHeight="1" x14ac:dyDescent="0.25">
      <c r="A24" s="45"/>
      <c r="B24" s="46"/>
      <c r="C24" s="57" t="s">
        <v>78</v>
      </c>
      <c r="D24" s="55">
        <v>86956.82</v>
      </c>
      <c r="E24" s="47"/>
    </row>
    <row r="25" spans="1:5" s="48" customFormat="1" ht="20.100000000000001" hidden="1" customHeight="1" x14ac:dyDescent="0.25">
      <c r="A25" s="45"/>
      <c r="B25" s="46"/>
      <c r="C25" s="57" t="s">
        <v>75</v>
      </c>
      <c r="D25" s="55"/>
      <c r="E25" s="47"/>
    </row>
    <row r="26" spans="1:5" s="48" customFormat="1" ht="20.100000000000001" hidden="1" customHeight="1" x14ac:dyDescent="0.25">
      <c r="A26" s="45"/>
      <c r="B26" s="46"/>
      <c r="C26" s="57" t="s">
        <v>88</v>
      </c>
      <c r="D26" s="55"/>
      <c r="E26" s="47"/>
    </row>
    <row r="27" spans="1:5" s="48" customFormat="1" ht="20.100000000000001" hidden="1" customHeight="1" x14ac:dyDescent="0.25">
      <c r="A27" s="45"/>
      <c r="B27" s="46"/>
      <c r="C27" s="57" t="s">
        <v>89</v>
      </c>
      <c r="D27" s="55">
        <v>128900</v>
      </c>
      <c r="E27" s="47"/>
    </row>
    <row r="28" spans="1:5" s="48" customFormat="1" ht="20.100000000000001" hidden="1" customHeight="1" x14ac:dyDescent="0.25">
      <c r="A28" s="45"/>
      <c r="B28" s="46"/>
      <c r="C28" s="72" t="s">
        <v>0</v>
      </c>
      <c r="D28" s="74"/>
      <c r="E28" s="47"/>
    </row>
    <row r="29" spans="1:5" s="48" customFormat="1" ht="20.100000000000001" hidden="1" customHeight="1" x14ac:dyDescent="0.25">
      <c r="A29" s="45"/>
      <c r="B29" s="46"/>
      <c r="C29" s="57" t="s">
        <v>64</v>
      </c>
      <c r="D29" s="74">
        <v>499750</v>
      </c>
      <c r="E29" s="47"/>
    </row>
    <row r="30" spans="1:5" s="48" customFormat="1" ht="20.100000000000001" customHeight="1" x14ac:dyDescent="0.25">
      <c r="A30" s="41" t="s">
        <v>8</v>
      </c>
      <c r="B30" s="73" t="s">
        <v>76</v>
      </c>
      <c r="C30" s="58"/>
      <c r="D30" s="75">
        <f>D31+D32+D33+D34+D35</f>
        <v>2893.08</v>
      </c>
      <c r="E30" s="47"/>
    </row>
    <row r="31" spans="1:5" s="28" customFormat="1" ht="19.149999999999999" hidden="1" customHeight="1" x14ac:dyDescent="0.25">
      <c r="A31" s="41"/>
      <c r="B31" s="103" t="s">
        <v>77</v>
      </c>
      <c r="C31" s="104"/>
      <c r="D31" s="29">
        <v>127.92</v>
      </c>
      <c r="E31" s="27"/>
    </row>
    <row r="32" spans="1:5" s="28" customFormat="1" ht="19.149999999999999" hidden="1" customHeight="1" x14ac:dyDescent="0.25">
      <c r="A32" s="41"/>
      <c r="B32" s="103" t="s">
        <v>15</v>
      </c>
      <c r="C32" s="104"/>
      <c r="D32" s="29"/>
      <c r="E32" s="27"/>
    </row>
    <row r="33" spans="1:5" s="28" customFormat="1" ht="26.65" hidden="1" customHeight="1" x14ac:dyDescent="0.25">
      <c r="A33" s="41"/>
      <c r="B33" s="103" t="s">
        <v>90</v>
      </c>
      <c r="C33" s="104"/>
      <c r="D33" s="29"/>
      <c r="E33" s="27"/>
    </row>
    <row r="34" spans="1:5" s="28" customFormat="1" ht="26.65" hidden="1" customHeight="1" x14ac:dyDescent="0.25">
      <c r="A34" s="41"/>
      <c r="B34" s="103" t="s">
        <v>91</v>
      </c>
      <c r="C34" s="104"/>
      <c r="D34" s="29">
        <v>2765.16</v>
      </c>
      <c r="E34" s="27"/>
    </row>
    <row r="35" spans="1:5" s="28" customFormat="1" ht="26.65" hidden="1" customHeight="1" x14ac:dyDescent="0.25">
      <c r="A35" s="41"/>
      <c r="B35" s="103" t="s">
        <v>71</v>
      </c>
      <c r="C35" s="104"/>
      <c r="D35" s="29"/>
      <c r="E35" s="27"/>
    </row>
    <row r="36" spans="1:5" s="28" customFormat="1" ht="26.65" customHeight="1" x14ac:dyDescent="0.25">
      <c r="A36" s="41" t="s">
        <v>10</v>
      </c>
      <c r="B36" s="89" t="s">
        <v>76</v>
      </c>
      <c r="C36" s="90"/>
      <c r="D36" s="76">
        <f>D39+D38+D37</f>
        <v>0</v>
      </c>
      <c r="E36" s="27"/>
    </row>
    <row r="37" spans="1:5" s="28" customFormat="1" ht="19.5" hidden="1" x14ac:dyDescent="0.25">
      <c r="A37" s="41"/>
      <c r="B37" s="103" t="s">
        <v>71</v>
      </c>
      <c r="C37" s="104"/>
      <c r="D37" s="29"/>
      <c r="E37" s="27"/>
    </row>
    <row r="38" spans="1:5" s="28" customFormat="1" ht="22.5" hidden="1" customHeight="1" x14ac:dyDescent="0.25">
      <c r="A38" s="41"/>
      <c r="B38" s="103" t="s">
        <v>72</v>
      </c>
      <c r="C38" s="104"/>
      <c r="D38" s="29"/>
      <c r="E38" s="27"/>
    </row>
    <row r="39" spans="1:5" s="28" customFormat="1" ht="22.5" hidden="1" customHeight="1" x14ac:dyDescent="0.25">
      <c r="A39" s="41"/>
      <c r="B39" s="103" t="s">
        <v>73</v>
      </c>
      <c r="C39" s="104"/>
      <c r="D39" s="29"/>
      <c r="E39" s="27"/>
    </row>
    <row r="40" spans="1:5" s="28" customFormat="1" ht="22.5" customHeight="1" x14ac:dyDescent="0.25">
      <c r="A40" s="23" t="s">
        <v>26</v>
      </c>
      <c r="B40" s="89" t="s">
        <v>76</v>
      </c>
      <c r="C40" s="90"/>
      <c r="D40" s="75">
        <f>D41+D60+D81+D99+D117+D135</f>
        <v>13177.52</v>
      </c>
      <c r="E40" s="27"/>
    </row>
    <row r="41" spans="1:5" s="28" customFormat="1" ht="22.5" customHeight="1" x14ac:dyDescent="0.25">
      <c r="A41" s="43"/>
      <c r="B41" s="89" t="s">
        <v>82</v>
      </c>
      <c r="C41" s="90"/>
      <c r="D41" s="29">
        <v>0</v>
      </c>
      <c r="E41" s="27"/>
    </row>
    <row r="42" spans="1:5" s="48" customFormat="1" ht="22.5" hidden="1" customHeight="1" x14ac:dyDescent="0.25">
      <c r="A42" s="45"/>
      <c r="B42" s="45"/>
      <c r="C42" s="72" t="s">
        <v>85</v>
      </c>
      <c r="D42" s="77"/>
      <c r="E42" s="47"/>
    </row>
    <row r="43" spans="1:5" s="48" customFormat="1" ht="22.5" hidden="1" customHeight="1" x14ac:dyDescent="0.25">
      <c r="A43" s="45"/>
      <c r="B43" s="45"/>
      <c r="C43" s="72" t="s">
        <v>63</v>
      </c>
      <c r="D43" s="77"/>
      <c r="E43" s="47"/>
    </row>
    <row r="44" spans="1:5" s="48" customFormat="1" ht="22.5" hidden="1" customHeight="1" x14ac:dyDescent="0.25">
      <c r="A44" s="45"/>
      <c r="B44" s="45"/>
      <c r="C44" s="72" t="s">
        <v>32</v>
      </c>
      <c r="D44" s="77"/>
      <c r="E44" s="47"/>
    </row>
    <row r="45" spans="1:5" s="48" customFormat="1" ht="22.5" hidden="1" customHeight="1" x14ac:dyDescent="0.25">
      <c r="A45" s="45"/>
      <c r="B45" s="45"/>
      <c r="C45" s="72" t="s">
        <v>86</v>
      </c>
      <c r="D45" s="77"/>
      <c r="E45" s="47"/>
    </row>
    <row r="46" spans="1:5" s="48" customFormat="1" ht="22.5" hidden="1" customHeight="1" x14ac:dyDescent="0.25">
      <c r="A46" s="45"/>
      <c r="B46" s="45"/>
      <c r="C46" s="72" t="s">
        <v>71</v>
      </c>
      <c r="D46" s="77"/>
      <c r="E46" s="47"/>
    </row>
    <row r="47" spans="1:5" s="48" customFormat="1" ht="22.5" hidden="1" customHeight="1" x14ac:dyDescent="0.25">
      <c r="A47" s="45"/>
      <c r="B47" s="45"/>
      <c r="C47" s="72" t="s">
        <v>87</v>
      </c>
      <c r="D47" s="77"/>
      <c r="E47" s="47"/>
    </row>
    <row r="48" spans="1:5" s="48" customFormat="1" ht="22.5" hidden="1" customHeight="1" x14ac:dyDescent="0.25">
      <c r="A48" s="45"/>
      <c r="B48" s="45"/>
      <c r="C48" s="72" t="s">
        <v>15</v>
      </c>
      <c r="D48" s="77"/>
      <c r="E48" s="47"/>
    </row>
    <row r="49" spans="1:5" s="48" customFormat="1" ht="22.5" hidden="1" customHeight="1" x14ac:dyDescent="0.25">
      <c r="A49" s="45"/>
      <c r="B49" s="45"/>
      <c r="C49" s="72" t="s">
        <v>73</v>
      </c>
      <c r="D49" s="77"/>
      <c r="E49" s="47"/>
    </row>
    <row r="50" spans="1:5" s="48" customFormat="1" ht="22.5" hidden="1" customHeight="1" x14ac:dyDescent="0.25">
      <c r="A50" s="45"/>
      <c r="B50" s="45"/>
      <c r="C50" s="72" t="s">
        <v>48</v>
      </c>
      <c r="D50" s="77"/>
      <c r="E50" s="47"/>
    </row>
    <row r="51" spans="1:5" s="48" customFormat="1" ht="22.5" hidden="1" customHeight="1" x14ac:dyDescent="0.25">
      <c r="A51" s="45"/>
      <c r="B51" s="45"/>
      <c r="C51" s="72" t="s">
        <v>33</v>
      </c>
      <c r="D51" s="77"/>
      <c r="E51" s="47"/>
    </row>
    <row r="52" spans="1:5" s="48" customFormat="1" ht="22.5" hidden="1" customHeight="1" x14ac:dyDescent="0.25">
      <c r="A52" s="45"/>
      <c r="B52" s="45"/>
      <c r="C52" s="72" t="s">
        <v>74</v>
      </c>
      <c r="D52" s="77"/>
      <c r="E52" s="47"/>
    </row>
    <row r="53" spans="1:5" s="48" customFormat="1" ht="22.5" hidden="1" customHeight="1" x14ac:dyDescent="0.25">
      <c r="A53" s="45"/>
      <c r="B53" s="45"/>
      <c r="C53" s="72" t="s">
        <v>47</v>
      </c>
      <c r="D53" s="77"/>
      <c r="E53" s="47"/>
    </row>
    <row r="54" spans="1:5" s="48" customFormat="1" ht="22.5" hidden="1" customHeight="1" x14ac:dyDescent="0.25">
      <c r="A54" s="45"/>
      <c r="B54" s="45"/>
      <c r="C54" s="72" t="s">
        <v>78</v>
      </c>
      <c r="D54" s="78"/>
      <c r="E54" s="47"/>
    </row>
    <row r="55" spans="1:5" s="48" customFormat="1" ht="22.5" hidden="1" customHeight="1" x14ac:dyDescent="0.25">
      <c r="A55" s="45"/>
      <c r="B55" s="45"/>
      <c r="C55" s="72" t="s">
        <v>75</v>
      </c>
      <c r="D55" s="81"/>
      <c r="E55" s="47"/>
    </row>
    <row r="56" spans="1:5" s="48" customFormat="1" ht="22.5" hidden="1" customHeight="1" x14ac:dyDescent="0.25">
      <c r="A56" s="45"/>
      <c r="B56" s="45"/>
      <c r="C56" s="72" t="s">
        <v>88</v>
      </c>
      <c r="D56" s="78"/>
      <c r="E56" s="47"/>
    </row>
    <row r="57" spans="1:5" s="48" customFormat="1" ht="22.5" hidden="1" customHeight="1" x14ac:dyDescent="0.25">
      <c r="A57" s="45"/>
      <c r="B57" s="45"/>
      <c r="C57" s="72" t="s">
        <v>89</v>
      </c>
      <c r="D57" s="81"/>
      <c r="E57" s="47"/>
    </row>
    <row r="58" spans="1:5" s="48" customFormat="1" ht="22.5" hidden="1" customHeight="1" x14ac:dyDescent="0.25">
      <c r="A58" s="45"/>
      <c r="B58" s="45"/>
      <c r="C58" s="72" t="s">
        <v>0</v>
      </c>
      <c r="D58" s="81"/>
      <c r="E58" s="47"/>
    </row>
    <row r="59" spans="1:5" s="48" customFormat="1" ht="22.5" hidden="1" customHeight="1" x14ac:dyDescent="0.25">
      <c r="A59" s="45"/>
      <c r="B59" s="45"/>
      <c r="C59" s="72" t="s">
        <v>64</v>
      </c>
      <c r="D59" s="77"/>
      <c r="E59" s="47"/>
    </row>
    <row r="60" spans="1:5" s="28" customFormat="1" ht="19.149999999999999" customHeight="1" x14ac:dyDescent="0.25">
      <c r="A60" s="23"/>
      <c r="B60" s="103" t="s">
        <v>1</v>
      </c>
      <c r="C60" s="104"/>
      <c r="D60" s="29">
        <f>SUM(D61:D80)</f>
        <v>1566.1999999999998</v>
      </c>
      <c r="E60" s="27"/>
    </row>
    <row r="61" spans="1:5" s="48" customFormat="1" ht="19.149999999999999" hidden="1" customHeight="1" x14ac:dyDescent="0.25">
      <c r="A61" s="45"/>
      <c r="B61" s="62"/>
      <c r="C61" s="72" t="s">
        <v>85</v>
      </c>
      <c r="D61" s="79">
        <v>1048.1099999999999</v>
      </c>
      <c r="E61" s="47"/>
    </row>
    <row r="62" spans="1:5" s="48" customFormat="1" ht="18.75" hidden="1" customHeight="1" x14ac:dyDescent="0.25">
      <c r="A62" s="45"/>
      <c r="B62" s="62"/>
      <c r="C62" s="72" t="s">
        <v>63</v>
      </c>
      <c r="D62" s="79"/>
      <c r="E62" s="47"/>
    </row>
    <row r="63" spans="1:5" s="48" customFormat="1" ht="19.149999999999999" hidden="1" customHeight="1" x14ac:dyDescent="0.25">
      <c r="A63" s="45"/>
      <c r="B63" s="62"/>
      <c r="C63" s="72" t="s">
        <v>32</v>
      </c>
      <c r="D63" s="79"/>
      <c r="E63" s="47"/>
    </row>
    <row r="64" spans="1:5" s="48" customFormat="1" ht="19.149999999999999" hidden="1" customHeight="1" x14ac:dyDescent="0.25">
      <c r="A64" s="45"/>
      <c r="B64" s="62"/>
      <c r="C64" s="72" t="s">
        <v>86</v>
      </c>
      <c r="D64" s="79"/>
      <c r="E64" s="47"/>
    </row>
    <row r="65" spans="1:5" s="48" customFormat="1" ht="19.149999999999999" hidden="1" customHeight="1" x14ac:dyDescent="0.25">
      <c r="A65" s="45"/>
      <c r="B65" s="64"/>
      <c r="C65" s="72" t="s">
        <v>71</v>
      </c>
      <c r="D65" s="79"/>
      <c r="E65" s="47"/>
    </row>
    <row r="66" spans="1:5" s="48" customFormat="1" ht="19.149999999999999" hidden="1" customHeight="1" x14ac:dyDescent="0.25">
      <c r="A66" s="45"/>
      <c r="B66" s="64"/>
      <c r="C66" s="72" t="s">
        <v>87</v>
      </c>
      <c r="D66" s="79"/>
      <c r="E66" s="47"/>
    </row>
    <row r="67" spans="1:5" s="48" customFormat="1" ht="19.149999999999999" hidden="1" customHeight="1" x14ac:dyDescent="0.25">
      <c r="A67" s="45"/>
      <c r="B67" s="64"/>
      <c r="C67" s="72" t="s">
        <v>15</v>
      </c>
      <c r="D67" s="79"/>
      <c r="E67" s="47"/>
    </row>
    <row r="68" spans="1:5" s="48" customFormat="1" ht="19.149999999999999" hidden="1" customHeight="1" x14ac:dyDescent="0.25">
      <c r="A68" s="45"/>
      <c r="B68" s="64"/>
      <c r="C68" s="72" t="s">
        <v>73</v>
      </c>
      <c r="D68" s="79"/>
      <c r="E68" s="47"/>
    </row>
    <row r="69" spans="1:5" s="48" customFormat="1" ht="19.149999999999999" hidden="1" customHeight="1" x14ac:dyDescent="0.25">
      <c r="A69" s="45"/>
      <c r="B69" s="64"/>
      <c r="C69" s="72" t="s">
        <v>89</v>
      </c>
      <c r="D69" s="79"/>
      <c r="E69" s="47"/>
    </row>
    <row r="70" spans="1:5" s="48" customFormat="1" ht="19.149999999999999" hidden="1" customHeight="1" x14ac:dyDescent="0.25">
      <c r="A70" s="45"/>
      <c r="B70" s="64"/>
      <c r="C70" s="72" t="s">
        <v>75</v>
      </c>
      <c r="D70" s="79"/>
      <c r="E70" s="47"/>
    </row>
    <row r="71" spans="1:5" s="48" customFormat="1" ht="19.149999999999999" hidden="1" customHeight="1" x14ac:dyDescent="0.25">
      <c r="A71" s="45"/>
      <c r="B71" s="64"/>
      <c r="C71" s="72" t="s">
        <v>48</v>
      </c>
      <c r="D71" s="79">
        <v>406.99</v>
      </c>
      <c r="E71" s="47"/>
    </row>
    <row r="72" spans="1:5" s="48" customFormat="1" ht="19.149999999999999" hidden="1" customHeight="1" x14ac:dyDescent="0.25">
      <c r="A72" s="45"/>
      <c r="B72" s="64"/>
      <c r="C72" s="72" t="s">
        <v>33</v>
      </c>
      <c r="D72" s="79"/>
      <c r="E72" s="47"/>
    </row>
    <row r="73" spans="1:5" s="48" customFormat="1" ht="19.149999999999999" hidden="1" customHeight="1" x14ac:dyDescent="0.25">
      <c r="A73" s="45"/>
      <c r="B73" s="64"/>
      <c r="C73" s="72" t="s">
        <v>74</v>
      </c>
      <c r="D73" s="79"/>
      <c r="E73" s="47"/>
    </row>
    <row r="74" spans="1:5" s="48" customFormat="1" ht="19.149999999999999" hidden="1" customHeight="1" x14ac:dyDescent="0.25">
      <c r="A74" s="45"/>
      <c r="B74" s="64"/>
      <c r="C74" s="72" t="s">
        <v>47</v>
      </c>
      <c r="D74" s="79"/>
      <c r="E74" s="47"/>
    </row>
    <row r="75" spans="1:5" s="48" customFormat="1" ht="19.149999999999999" hidden="1" customHeight="1" x14ac:dyDescent="0.25">
      <c r="A75" s="45"/>
      <c r="B75" s="64"/>
      <c r="C75" s="72" t="s">
        <v>78</v>
      </c>
      <c r="D75" s="79"/>
      <c r="E75" s="47"/>
    </row>
    <row r="76" spans="1:5" s="48" customFormat="1" ht="19.149999999999999" hidden="1" customHeight="1" x14ac:dyDescent="0.25">
      <c r="A76" s="45"/>
      <c r="B76" s="64"/>
      <c r="C76" s="72" t="s">
        <v>75</v>
      </c>
      <c r="D76" s="79"/>
      <c r="E76" s="47"/>
    </row>
    <row r="77" spans="1:5" s="48" customFormat="1" ht="19.149999999999999" hidden="1" customHeight="1" x14ac:dyDescent="0.25">
      <c r="A77" s="45"/>
      <c r="B77" s="64"/>
      <c r="C77" s="72" t="s">
        <v>88</v>
      </c>
      <c r="D77" s="79"/>
      <c r="E77" s="47"/>
    </row>
    <row r="78" spans="1:5" s="48" customFormat="1" ht="19.149999999999999" hidden="1" customHeight="1" x14ac:dyDescent="0.25">
      <c r="A78" s="45"/>
      <c r="B78" s="64"/>
      <c r="C78" s="72" t="s">
        <v>89</v>
      </c>
      <c r="D78" s="79">
        <v>111.1</v>
      </c>
      <c r="E78" s="47"/>
    </row>
    <row r="79" spans="1:5" s="48" customFormat="1" ht="19.149999999999999" hidden="1" customHeight="1" x14ac:dyDescent="0.25">
      <c r="A79" s="45"/>
      <c r="B79" s="64"/>
      <c r="C79" s="72" t="s">
        <v>0</v>
      </c>
      <c r="D79" s="79"/>
      <c r="E79" s="47"/>
    </row>
    <row r="80" spans="1:5" s="48" customFormat="1" ht="19.149999999999999" hidden="1" customHeight="1" x14ac:dyDescent="0.25">
      <c r="A80" s="45"/>
      <c r="B80" s="64"/>
      <c r="C80" s="72" t="s">
        <v>64</v>
      </c>
      <c r="D80" s="79"/>
      <c r="E80" s="47"/>
    </row>
    <row r="81" spans="1:9" s="28" customFormat="1" ht="19.5" customHeight="1" x14ac:dyDescent="0.25">
      <c r="A81" s="23"/>
      <c r="B81" s="103" t="s">
        <v>2</v>
      </c>
      <c r="C81" s="104"/>
      <c r="D81" s="29">
        <f>D82+D83+D84+D85+D86+D87+D88+D89+D90+D91+D92+D93+D94+D95+D96+D97+D98</f>
        <v>5028.12</v>
      </c>
      <c r="E81" s="27"/>
    </row>
    <row r="82" spans="1:9" s="48" customFormat="1" ht="19.149999999999999" hidden="1" customHeight="1" x14ac:dyDescent="0.25">
      <c r="A82" s="45"/>
      <c r="B82" s="60"/>
      <c r="C82" s="72" t="s">
        <v>85</v>
      </c>
      <c r="D82" s="81"/>
      <c r="E82" s="47"/>
    </row>
    <row r="83" spans="1:9" s="48" customFormat="1" ht="19.149999999999999" hidden="1" customHeight="1" x14ac:dyDescent="0.25">
      <c r="A83" s="45"/>
      <c r="B83" s="60"/>
      <c r="C83" s="72" t="s">
        <v>63</v>
      </c>
      <c r="D83" s="79"/>
      <c r="E83" s="47"/>
    </row>
    <row r="84" spans="1:9" s="48" customFormat="1" ht="19.149999999999999" hidden="1" customHeight="1" x14ac:dyDescent="0.25">
      <c r="A84" s="45"/>
      <c r="B84" s="60"/>
      <c r="C84" s="72" t="s">
        <v>32</v>
      </c>
      <c r="D84" s="79"/>
      <c r="E84" s="47"/>
    </row>
    <row r="85" spans="1:9" s="48" customFormat="1" ht="19.149999999999999" hidden="1" customHeight="1" x14ac:dyDescent="0.25">
      <c r="A85" s="45"/>
      <c r="B85" s="60"/>
      <c r="C85" s="72" t="s">
        <v>86</v>
      </c>
      <c r="D85" s="79"/>
      <c r="E85" s="47"/>
    </row>
    <row r="86" spans="1:9" s="48" customFormat="1" ht="19.149999999999999" hidden="1" customHeight="1" x14ac:dyDescent="0.25">
      <c r="A86" s="45"/>
      <c r="B86" s="60"/>
      <c r="C86" s="72" t="s">
        <v>71</v>
      </c>
      <c r="D86" s="79"/>
      <c r="E86" s="47"/>
      <c r="F86" s="59"/>
      <c r="I86" s="59"/>
    </row>
    <row r="87" spans="1:9" s="48" customFormat="1" ht="19.149999999999999" hidden="1" customHeight="1" x14ac:dyDescent="0.25">
      <c r="A87" s="45"/>
      <c r="B87" s="60"/>
      <c r="C87" s="72" t="s">
        <v>87</v>
      </c>
      <c r="D87" s="79"/>
      <c r="E87" s="47"/>
    </row>
    <row r="88" spans="1:9" s="48" customFormat="1" ht="19.149999999999999" hidden="1" customHeight="1" x14ac:dyDescent="0.25">
      <c r="A88" s="45"/>
      <c r="B88" s="60"/>
      <c r="C88" s="72" t="s">
        <v>15</v>
      </c>
      <c r="D88" s="79"/>
      <c r="E88" s="47"/>
    </row>
    <row r="89" spans="1:9" s="48" customFormat="1" ht="19.149999999999999" hidden="1" customHeight="1" x14ac:dyDescent="0.25">
      <c r="A89" s="45"/>
      <c r="B89" s="60"/>
      <c r="C89" s="72" t="s">
        <v>73</v>
      </c>
      <c r="D89" s="79">
        <f>379.21+1646.26+211.48+842.27+1948.9</f>
        <v>5028.12</v>
      </c>
      <c r="E89" s="47"/>
    </row>
    <row r="90" spans="1:9" s="48" customFormat="1" ht="19.149999999999999" hidden="1" customHeight="1" x14ac:dyDescent="0.25">
      <c r="A90" s="45"/>
      <c r="B90" s="60"/>
      <c r="C90" s="57" t="s">
        <v>19</v>
      </c>
      <c r="D90" s="79"/>
      <c r="E90" s="47"/>
    </row>
    <row r="91" spans="1:9" s="48" customFormat="1" ht="19.149999999999999" hidden="1" customHeight="1" x14ac:dyDescent="0.25">
      <c r="A91" s="45"/>
      <c r="B91" s="60"/>
      <c r="C91" s="72" t="s">
        <v>33</v>
      </c>
      <c r="D91" s="79"/>
      <c r="E91" s="47"/>
    </row>
    <row r="92" spans="1:9" s="48" customFormat="1" ht="19.149999999999999" hidden="1" customHeight="1" x14ac:dyDescent="0.25">
      <c r="A92" s="45"/>
      <c r="B92" s="60"/>
      <c r="C92" s="72" t="s">
        <v>74</v>
      </c>
      <c r="D92" s="79"/>
      <c r="E92" s="47"/>
    </row>
    <row r="93" spans="1:9" s="48" customFormat="1" ht="19.149999999999999" hidden="1" customHeight="1" x14ac:dyDescent="0.25">
      <c r="A93" s="45"/>
      <c r="B93" s="60"/>
      <c r="C93" s="72" t="s">
        <v>47</v>
      </c>
      <c r="D93" s="79"/>
      <c r="E93" s="47"/>
    </row>
    <row r="94" spans="1:9" s="48" customFormat="1" ht="19.149999999999999" hidden="1" customHeight="1" x14ac:dyDescent="0.25">
      <c r="A94" s="45"/>
      <c r="B94" s="60"/>
      <c r="C94" s="72" t="s">
        <v>78</v>
      </c>
      <c r="D94" s="79"/>
      <c r="E94" s="47"/>
    </row>
    <row r="95" spans="1:9" s="48" customFormat="1" ht="19.149999999999999" hidden="1" customHeight="1" x14ac:dyDescent="0.25">
      <c r="A95" s="45"/>
      <c r="B95" s="60"/>
      <c r="C95" s="72" t="s">
        <v>75</v>
      </c>
      <c r="D95" s="79"/>
      <c r="E95" s="47"/>
    </row>
    <row r="96" spans="1:9" s="48" customFormat="1" ht="19.149999999999999" hidden="1" customHeight="1" x14ac:dyDescent="0.25">
      <c r="A96" s="45"/>
      <c r="B96" s="60"/>
      <c r="C96" s="72" t="s">
        <v>88</v>
      </c>
      <c r="D96" s="79"/>
      <c r="E96" s="47"/>
    </row>
    <row r="97" spans="1:5" s="48" customFormat="1" ht="19.149999999999999" hidden="1" customHeight="1" x14ac:dyDescent="0.25">
      <c r="A97" s="45"/>
      <c r="B97" s="60"/>
      <c r="C97" s="72" t="s">
        <v>89</v>
      </c>
      <c r="D97" s="79"/>
      <c r="E97" s="47"/>
    </row>
    <row r="98" spans="1:5" s="48" customFormat="1" ht="19.149999999999999" hidden="1" customHeight="1" x14ac:dyDescent="0.25">
      <c r="A98" s="45"/>
      <c r="B98" s="60"/>
      <c r="C98" s="72" t="s">
        <v>64</v>
      </c>
      <c r="D98" s="79"/>
      <c r="E98" s="47"/>
    </row>
    <row r="99" spans="1:5" s="28" customFormat="1" ht="19.149999999999999" customHeight="1" x14ac:dyDescent="0.25">
      <c r="A99" s="30"/>
      <c r="B99" s="103" t="s">
        <v>80</v>
      </c>
      <c r="C99" s="104"/>
      <c r="D99" s="29">
        <f>D100+D101+D102+D103+D104+D105+D106+D107+D108+D109+D110+D111+D112+D113+D114+D115+D116</f>
        <v>333.76</v>
      </c>
      <c r="E99" s="27"/>
    </row>
    <row r="100" spans="1:5" s="48" customFormat="1" ht="18.600000000000001" hidden="1" customHeight="1" x14ac:dyDescent="0.25">
      <c r="A100" s="45"/>
      <c r="B100" s="70"/>
      <c r="C100" s="69" t="s">
        <v>85</v>
      </c>
      <c r="D100" s="79"/>
      <c r="E100" s="47"/>
    </row>
    <row r="101" spans="1:5" s="48" customFormat="1" ht="18.600000000000001" hidden="1" customHeight="1" x14ac:dyDescent="0.25">
      <c r="A101" s="45"/>
      <c r="B101" s="70"/>
      <c r="C101" s="69" t="s">
        <v>63</v>
      </c>
      <c r="D101" s="79"/>
      <c r="E101" s="47"/>
    </row>
    <row r="102" spans="1:5" s="48" customFormat="1" ht="18.600000000000001" hidden="1" customHeight="1" x14ac:dyDescent="0.25">
      <c r="A102" s="45"/>
      <c r="B102" s="70"/>
      <c r="C102" s="69" t="s">
        <v>32</v>
      </c>
      <c r="D102" s="79"/>
      <c r="E102" s="47"/>
    </row>
    <row r="103" spans="1:5" s="48" customFormat="1" ht="18.600000000000001" hidden="1" customHeight="1" x14ac:dyDescent="0.25">
      <c r="A103" s="45"/>
      <c r="B103" s="70"/>
      <c r="C103" s="69" t="s">
        <v>86</v>
      </c>
      <c r="D103" s="79">
        <v>333.76</v>
      </c>
      <c r="E103" s="47"/>
    </row>
    <row r="104" spans="1:5" s="48" customFormat="1" ht="18.600000000000001" hidden="1" customHeight="1" x14ac:dyDescent="0.25">
      <c r="A104" s="45"/>
      <c r="B104" s="70"/>
      <c r="C104" s="69" t="s">
        <v>71</v>
      </c>
      <c r="D104" s="79"/>
      <c r="E104" s="47"/>
    </row>
    <row r="105" spans="1:5" s="48" customFormat="1" ht="18.600000000000001" hidden="1" customHeight="1" x14ac:dyDescent="0.25">
      <c r="A105" s="45"/>
      <c r="B105" s="70"/>
      <c r="C105" s="69" t="s">
        <v>87</v>
      </c>
      <c r="D105" s="79"/>
      <c r="E105" s="47"/>
    </row>
    <row r="106" spans="1:5" s="48" customFormat="1" ht="18.600000000000001" hidden="1" customHeight="1" x14ac:dyDescent="0.25">
      <c r="A106" s="45"/>
      <c r="B106" s="70"/>
      <c r="C106" s="69" t="s">
        <v>15</v>
      </c>
      <c r="D106" s="79"/>
      <c r="E106" s="47"/>
    </row>
    <row r="107" spans="1:5" s="48" customFormat="1" ht="18.600000000000001" hidden="1" customHeight="1" x14ac:dyDescent="0.25">
      <c r="A107" s="45"/>
      <c r="B107" s="70"/>
      <c r="C107" s="69" t="s">
        <v>73</v>
      </c>
      <c r="D107" s="79"/>
      <c r="E107" s="47"/>
    </row>
    <row r="108" spans="1:5" s="48" customFormat="1" ht="18.600000000000001" hidden="1" customHeight="1" x14ac:dyDescent="0.25">
      <c r="A108" s="45"/>
      <c r="B108" s="70"/>
      <c r="C108" s="69" t="s">
        <v>48</v>
      </c>
      <c r="D108" s="79"/>
      <c r="E108" s="47"/>
    </row>
    <row r="109" spans="1:5" s="48" customFormat="1" ht="18.600000000000001" hidden="1" customHeight="1" x14ac:dyDescent="0.25">
      <c r="A109" s="45"/>
      <c r="B109" s="70"/>
      <c r="C109" s="69" t="s">
        <v>33</v>
      </c>
      <c r="D109" s="79"/>
      <c r="E109" s="47"/>
    </row>
    <row r="110" spans="1:5" s="48" customFormat="1" ht="18.600000000000001" hidden="1" customHeight="1" x14ac:dyDescent="0.25">
      <c r="A110" s="45"/>
      <c r="B110" s="70"/>
      <c r="C110" s="69" t="s">
        <v>74</v>
      </c>
      <c r="D110" s="79"/>
      <c r="E110" s="47"/>
    </row>
    <row r="111" spans="1:5" s="48" customFormat="1" ht="18.600000000000001" hidden="1" customHeight="1" x14ac:dyDescent="0.25">
      <c r="A111" s="45"/>
      <c r="B111" s="70"/>
      <c r="C111" s="69" t="s">
        <v>47</v>
      </c>
      <c r="D111" s="79"/>
      <c r="E111" s="47"/>
    </row>
    <row r="112" spans="1:5" s="48" customFormat="1" ht="18.600000000000001" hidden="1" customHeight="1" x14ac:dyDescent="0.25">
      <c r="A112" s="45"/>
      <c r="B112" s="70"/>
      <c r="C112" s="69" t="s">
        <v>78</v>
      </c>
      <c r="D112" s="79"/>
      <c r="E112" s="47"/>
    </row>
    <row r="113" spans="1:8" s="48" customFormat="1" ht="18.600000000000001" hidden="1" customHeight="1" x14ac:dyDescent="0.25">
      <c r="A113" s="45"/>
      <c r="B113" s="70"/>
      <c r="C113" s="69" t="s">
        <v>75</v>
      </c>
      <c r="D113" s="79"/>
      <c r="E113" s="47"/>
    </row>
    <row r="114" spans="1:8" s="48" customFormat="1" ht="18.600000000000001" hidden="1" customHeight="1" x14ac:dyDescent="0.25">
      <c r="A114" s="45"/>
      <c r="B114" s="70"/>
      <c r="C114" s="69" t="s">
        <v>88</v>
      </c>
      <c r="D114" s="79"/>
      <c r="E114" s="47"/>
    </row>
    <row r="115" spans="1:8" s="48" customFormat="1" ht="18.600000000000001" hidden="1" customHeight="1" x14ac:dyDescent="0.25">
      <c r="A115" s="45"/>
      <c r="B115" s="70"/>
      <c r="C115" s="69" t="s">
        <v>89</v>
      </c>
      <c r="D115" s="79"/>
      <c r="E115" s="47"/>
    </row>
    <row r="116" spans="1:8" s="48" customFormat="1" ht="18.600000000000001" hidden="1" customHeight="1" x14ac:dyDescent="0.25">
      <c r="A116" s="45"/>
      <c r="B116" s="70"/>
      <c r="C116" s="69" t="s">
        <v>64</v>
      </c>
      <c r="D116" s="79"/>
      <c r="E116" s="47"/>
    </row>
    <row r="117" spans="1:8" s="28" customFormat="1" ht="22.9" customHeight="1" x14ac:dyDescent="0.25">
      <c r="A117" s="23"/>
      <c r="B117" s="101" t="s">
        <v>81</v>
      </c>
      <c r="C117" s="102"/>
      <c r="D117" s="29">
        <f>SUM(D118:D134)</f>
        <v>6249.44</v>
      </c>
      <c r="E117" s="27"/>
      <c r="G117" s="31"/>
      <c r="H117" s="31"/>
    </row>
    <row r="118" spans="1:8" s="48" customFormat="1" ht="26.65" hidden="1" customHeight="1" x14ac:dyDescent="0.25">
      <c r="A118" s="45"/>
      <c r="B118" s="70"/>
      <c r="C118" s="72" t="s">
        <v>85</v>
      </c>
      <c r="D118" s="77"/>
      <c r="E118" s="47"/>
    </row>
    <row r="119" spans="1:8" s="48" customFormat="1" ht="26.65" hidden="1" customHeight="1" x14ac:dyDescent="0.25">
      <c r="A119" s="45"/>
      <c r="B119" s="70"/>
      <c r="C119" s="72" t="s">
        <v>63</v>
      </c>
      <c r="D119" s="77"/>
      <c r="E119" s="47"/>
    </row>
    <row r="120" spans="1:8" s="48" customFormat="1" ht="26.65" hidden="1" customHeight="1" x14ac:dyDescent="0.25">
      <c r="A120" s="45"/>
      <c r="B120" s="70"/>
      <c r="C120" s="72" t="s">
        <v>32</v>
      </c>
      <c r="D120" s="77"/>
      <c r="E120" s="47"/>
    </row>
    <row r="121" spans="1:8" s="48" customFormat="1" ht="26.65" hidden="1" customHeight="1" x14ac:dyDescent="0.25">
      <c r="A121" s="45"/>
      <c r="B121" s="70"/>
      <c r="C121" s="72" t="s">
        <v>86</v>
      </c>
      <c r="D121" s="77"/>
      <c r="E121" s="47"/>
    </row>
    <row r="122" spans="1:8" s="48" customFormat="1" ht="26.65" hidden="1" customHeight="1" x14ac:dyDescent="0.25">
      <c r="A122" s="45"/>
      <c r="B122" s="70"/>
      <c r="C122" s="72" t="s">
        <v>71</v>
      </c>
      <c r="D122" s="77"/>
      <c r="E122" s="47"/>
    </row>
    <row r="123" spans="1:8" s="48" customFormat="1" ht="26.65" hidden="1" customHeight="1" x14ac:dyDescent="0.25">
      <c r="A123" s="45"/>
      <c r="B123" s="70"/>
      <c r="C123" s="72" t="s">
        <v>87</v>
      </c>
      <c r="D123" s="77"/>
      <c r="E123" s="47"/>
    </row>
    <row r="124" spans="1:8" s="48" customFormat="1" ht="26.65" hidden="1" customHeight="1" x14ac:dyDescent="0.25">
      <c r="A124" s="45"/>
      <c r="B124" s="70"/>
      <c r="C124" s="72" t="s">
        <v>15</v>
      </c>
      <c r="D124" s="77"/>
      <c r="E124" s="47"/>
    </row>
    <row r="125" spans="1:8" s="48" customFormat="1" ht="31.7" hidden="1" customHeight="1" x14ac:dyDescent="0.25">
      <c r="A125" s="45"/>
      <c r="B125" s="70"/>
      <c r="C125" s="72" t="s">
        <v>73</v>
      </c>
      <c r="D125" s="77">
        <v>5774.96</v>
      </c>
      <c r="E125" s="47"/>
    </row>
    <row r="126" spans="1:8" s="48" customFormat="1" ht="26.65" hidden="1" customHeight="1" x14ac:dyDescent="0.25">
      <c r="A126" s="45"/>
      <c r="B126" s="70"/>
      <c r="C126" s="72" t="s">
        <v>48</v>
      </c>
      <c r="D126" s="77">
        <v>315.87</v>
      </c>
      <c r="E126" s="47"/>
    </row>
    <row r="127" spans="1:8" s="48" customFormat="1" ht="26.65" hidden="1" customHeight="1" x14ac:dyDescent="0.25">
      <c r="A127" s="45"/>
      <c r="B127" s="70"/>
      <c r="C127" s="72" t="s">
        <v>33</v>
      </c>
      <c r="D127" s="77"/>
      <c r="E127" s="47"/>
    </row>
    <row r="128" spans="1:8" s="48" customFormat="1" ht="26.65" hidden="1" customHeight="1" x14ac:dyDescent="0.25">
      <c r="A128" s="45"/>
      <c r="B128" s="70"/>
      <c r="C128" s="72" t="s">
        <v>74</v>
      </c>
      <c r="D128" s="77">
        <v>158.61000000000001</v>
      </c>
      <c r="E128" s="47"/>
    </row>
    <row r="129" spans="1:5" s="48" customFormat="1" ht="26.65" hidden="1" customHeight="1" x14ac:dyDescent="0.25">
      <c r="A129" s="45"/>
      <c r="B129" s="70"/>
      <c r="C129" s="72" t="s">
        <v>47</v>
      </c>
      <c r="D129" s="77"/>
      <c r="E129" s="47"/>
    </row>
    <row r="130" spans="1:5" s="48" customFormat="1" ht="26.65" hidden="1" customHeight="1" x14ac:dyDescent="0.25">
      <c r="A130" s="45"/>
      <c r="B130" s="70"/>
      <c r="C130" s="72" t="s">
        <v>78</v>
      </c>
      <c r="D130" s="77"/>
      <c r="E130" s="47"/>
    </row>
    <row r="131" spans="1:5" s="48" customFormat="1" ht="26.65" hidden="1" customHeight="1" x14ac:dyDescent="0.25">
      <c r="A131" s="45"/>
      <c r="B131" s="70"/>
      <c r="C131" s="72" t="s">
        <v>75</v>
      </c>
      <c r="D131" s="77"/>
      <c r="E131" s="47"/>
    </row>
    <row r="132" spans="1:5" s="48" customFormat="1" ht="26.65" hidden="1" customHeight="1" x14ac:dyDescent="0.25">
      <c r="A132" s="45"/>
      <c r="B132" s="70"/>
      <c r="C132" s="72" t="s">
        <v>88</v>
      </c>
      <c r="D132" s="77"/>
      <c r="E132" s="47"/>
    </row>
    <row r="133" spans="1:5" s="48" customFormat="1" ht="26.65" hidden="1" customHeight="1" x14ac:dyDescent="0.25">
      <c r="A133" s="45"/>
      <c r="B133" s="70"/>
      <c r="C133" s="72" t="s">
        <v>89</v>
      </c>
      <c r="D133" s="77"/>
      <c r="E133" s="47"/>
    </row>
    <row r="134" spans="1:5" s="48" customFormat="1" ht="26.65" hidden="1" customHeight="1" x14ac:dyDescent="0.25">
      <c r="A134" s="45"/>
      <c r="B134" s="70"/>
      <c r="C134" s="72" t="s">
        <v>64</v>
      </c>
      <c r="D134" s="77"/>
      <c r="E134" s="47"/>
    </row>
    <row r="135" spans="1:5" s="48" customFormat="1" ht="21.6" customHeight="1" x14ac:dyDescent="0.25">
      <c r="A135" s="45"/>
      <c r="B135" s="103" t="s">
        <v>98</v>
      </c>
      <c r="C135" s="104"/>
      <c r="D135" s="71">
        <f>D136</f>
        <v>0</v>
      </c>
      <c r="E135" s="47"/>
    </row>
    <row r="136" spans="1:5" s="48" customFormat="1" ht="26.65" hidden="1" customHeight="1" x14ac:dyDescent="0.25">
      <c r="A136" s="45"/>
      <c r="B136" s="62"/>
      <c r="C136" s="63" t="s">
        <v>99</v>
      </c>
      <c r="D136" s="80"/>
      <c r="E136" s="47"/>
    </row>
    <row r="137" spans="1:5" s="28" customFormat="1" ht="23.45" customHeight="1" x14ac:dyDescent="0.25">
      <c r="A137" s="24" t="s">
        <v>59</v>
      </c>
      <c r="B137" s="89"/>
      <c r="C137" s="90"/>
      <c r="D137" s="21"/>
      <c r="E137" s="27"/>
    </row>
    <row r="138" spans="1:5" s="28" customFormat="1" ht="27.6" hidden="1" customHeight="1" x14ac:dyDescent="0.25">
      <c r="A138" s="24"/>
      <c r="B138" s="89"/>
      <c r="C138" s="90"/>
      <c r="D138" s="21"/>
      <c r="E138" s="27"/>
    </row>
    <row r="139" spans="1:5" s="28" customFormat="1" ht="26.65" hidden="1" customHeight="1" x14ac:dyDescent="0.25">
      <c r="A139" s="24"/>
      <c r="B139" s="89"/>
      <c r="C139" s="90"/>
      <c r="D139" s="21"/>
      <c r="E139" s="27"/>
    </row>
    <row r="140" spans="1:5" s="28" customFormat="1" ht="26.65" hidden="1" customHeight="1" x14ac:dyDescent="0.25">
      <c r="A140" s="24"/>
      <c r="B140" s="97"/>
      <c r="C140" s="98"/>
      <c r="D140" s="21"/>
      <c r="E140" s="27"/>
    </row>
    <row r="141" spans="1:5" s="28" customFormat="1" ht="22.5" hidden="1" customHeight="1" x14ac:dyDescent="0.25">
      <c r="A141" s="24"/>
      <c r="B141" s="97"/>
      <c r="C141" s="98"/>
      <c r="D141" s="61"/>
      <c r="E141" s="27"/>
    </row>
    <row r="142" spans="1:5" s="33" customFormat="1" ht="23.45" customHeight="1" x14ac:dyDescent="0.25">
      <c r="A142" s="65" t="s">
        <v>23</v>
      </c>
      <c r="B142" s="99" t="s">
        <v>60</v>
      </c>
      <c r="C142" s="100"/>
      <c r="D142" s="66">
        <f>SUM(D143:D160)</f>
        <v>300300.32</v>
      </c>
      <c r="E142" s="32"/>
    </row>
    <row r="143" spans="1:5" s="33" customFormat="1" ht="24.6" customHeight="1" x14ac:dyDescent="0.25">
      <c r="A143" s="23" t="s">
        <v>84</v>
      </c>
      <c r="B143" s="89" t="s">
        <v>96</v>
      </c>
      <c r="C143" s="90"/>
      <c r="D143" s="82">
        <v>350</v>
      </c>
      <c r="E143" s="34"/>
    </row>
    <row r="144" spans="1:5" s="33" customFormat="1" ht="24.6" customHeight="1" x14ac:dyDescent="0.25">
      <c r="A144" s="86" t="s">
        <v>64</v>
      </c>
      <c r="B144" s="89" t="s">
        <v>31</v>
      </c>
      <c r="C144" s="90"/>
      <c r="D144" s="82">
        <v>250</v>
      </c>
      <c r="E144" s="34"/>
    </row>
    <row r="145" spans="1:5" s="33" customFormat="1" ht="24.6" customHeight="1" x14ac:dyDescent="0.25">
      <c r="A145" s="87"/>
      <c r="B145" s="89" t="s">
        <v>65</v>
      </c>
      <c r="C145" s="90"/>
      <c r="D145" s="82">
        <v>1100</v>
      </c>
      <c r="E145" s="34"/>
    </row>
    <row r="146" spans="1:5" s="33" customFormat="1" ht="24.6" hidden="1" customHeight="1" x14ac:dyDescent="0.25">
      <c r="A146" s="87"/>
      <c r="B146" s="89"/>
      <c r="C146" s="90"/>
      <c r="D146" s="82"/>
      <c r="E146" s="34"/>
    </row>
    <row r="147" spans="1:5" s="33" customFormat="1" ht="24.6" hidden="1" customHeight="1" x14ac:dyDescent="0.25">
      <c r="A147" s="87"/>
      <c r="B147" s="89"/>
      <c r="C147" s="96"/>
      <c r="D147" s="82"/>
      <c r="E147" s="34"/>
    </row>
    <row r="148" spans="1:5" s="33" customFormat="1" ht="24.6" hidden="1" customHeight="1" x14ac:dyDescent="0.25">
      <c r="A148" s="87"/>
      <c r="B148" s="89"/>
      <c r="C148" s="90"/>
      <c r="D148" s="82"/>
      <c r="E148" s="34"/>
    </row>
    <row r="149" spans="1:5" s="33" customFormat="1" x14ac:dyDescent="0.25">
      <c r="A149" s="87"/>
      <c r="B149" s="89" t="s">
        <v>83</v>
      </c>
      <c r="C149" s="90"/>
      <c r="D149" s="82">
        <v>609.76</v>
      </c>
      <c r="E149" s="34"/>
    </row>
    <row r="150" spans="1:5" s="33" customFormat="1" ht="24.6" hidden="1" customHeight="1" x14ac:dyDescent="0.25">
      <c r="A150" s="87"/>
      <c r="B150" s="89"/>
      <c r="C150" s="90"/>
      <c r="D150" s="82"/>
      <c r="E150" s="34"/>
    </row>
    <row r="151" spans="1:5" s="33" customFormat="1" ht="18.75" hidden="1" customHeight="1" x14ac:dyDescent="0.25">
      <c r="A151" s="87"/>
      <c r="B151" s="89"/>
      <c r="C151" s="90"/>
      <c r="D151" s="82"/>
      <c r="E151" s="34"/>
    </row>
    <row r="152" spans="1:5" s="33" customFormat="1" ht="22.9" hidden="1" customHeight="1" x14ac:dyDescent="0.25">
      <c r="A152" s="88"/>
      <c r="B152" s="89"/>
      <c r="C152" s="90"/>
      <c r="D152" s="21"/>
      <c r="E152" s="34"/>
    </row>
    <row r="153" spans="1:5" s="33" customFormat="1" x14ac:dyDescent="0.25">
      <c r="A153" s="86" t="s">
        <v>73</v>
      </c>
      <c r="B153" s="89" t="s">
        <v>97</v>
      </c>
      <c r="C153" s="90"/>
      <c r="D153" s="82">
        <v>4411</v>
      </c>
      <c r="E153" s="34"/>
    </row>
    <row r="154" spans="1:5" s="33" customFormat="1" x14ac:dyDescent="0.25">
      <c r="A154" s="87"/>
      <c r="B154" s="89" t="s">
        <v>95</v>
      </c>
      <c r="C154" s="90"/>
      <c r="D154" s="82">
        <v>3945</v>
      </c>
      <c r="E154" s="34"/>
    </row>
    <row r="155" spans="1:5" s="33" customFormat="1" x14ac:dyDescent="0.25">
      <c r="A155" s="88"/>
      <c r="B155" s="89" t="s">
        <v>105</v>
      </c>
      <c r="C155" s="90"/>
      <c r="D155" s="82">
        <v>1500</v>
      </c>
      <c r="E155" s="34"/>
    </row>
    <row r="156" spans="1:5" s="33" customFormat="1" x14ac:dyDescent="0.25">
      <c r="A156" s="23" t="s">
        <v>32</v>
      </c>
      <c r="B156" s="89" t="s">
        <v>46</v>
      </c>
      <c r="C156" s="90"/>
      <c r="D156" s="82">
        <v>997.62</v>
      </c>
      <c r="E156" s="34"/>
    </row>
    <row r="157" spans="1:5" s="33" customFormat="1" x14ac:dyDescent="0.25">
      <c r="A157" s="39"/>
      <c r="B157" s="89" t="s">
        <v>106</v>
      </c>
      <c r="C157" s="90"/>
      <c r="D157" s="82">
        <v>560.04</v>
      </c>
      <c r="E157" s="34"/>
    </row>
    <row r="158" spans="1:5" s="33" customFormat="1" x14ac:dyDescent="0.25">
      <c r="A158" s="40" t="s">
        <v>12</v>
      </c>
      <c r="B158" s="89" t="s">
        <v>110</v>
      </c>
      <c r="C158" s="90"/>
      <c r="D158" s="82">
        <v>286576.90000000002</v>
      </c>
      <c r="E158" s="34"/>
    </row>
    <row r="159" spans="1:5" s="33" customFormat="1" x14ac:dyDescent="0.25">
      <c r="A159" s="40"/>
      <c r="B159" s="89"/>
      <c r="C159" s="90"/>
      <c r="D159" s="82"/>
      <c r="E159" s="34"/>
    </row>
    <row r="160" spans="1:5" s="33" customFormat="1" x14ac:dyDescent="0.25">
      <c r="A160" s="40"/>
      <c r="B160" s="89"/>
      <c r="C160" s="90"/>
      <c r="D160" s="82"/>
      <c r="E160" s="34"/>
    </row>
    <row r="161" spans="1:9" s="33" customFormat="1" ht="21" customHeight="1" x14ac:dyDescent="0.25">
      <c r="A161" s="30"/>
      <c r="B161" s="93" t="s">
        <v>20</v>
      </c>
      <c r="C161" s="94"/>
      <c r="D161" s="50">
        <f>D10+D142</f>
        <v>5825721.8100000005</v>
      </c>
      <c r="E161" s="34"/>
      <c r="F161" s="35"/>
    </row>
    <row r="162" spans="1:9" s="33" customFormat="1" ht="21" customHeight="1" x14ac:dyDescent="0.25">
      <c r="A162" s="23"/>
      <c r="B162" s="93"/>
      <c r="C162" s="95"/>
      <c r="E162" s="34"/>
      <c r="F162" s="35"/>
    </row>
    <row r="163" spans="1:9" s="33" customFormat="1" ht="17.649999999999999" customHeight="1" x14ac:dyDescent="0.25">
      <c r="A163" s="23"/>
      <c r="B163" s="93" t="s">
        <v>61</v>
      </c>
      <c r="C163" s="94"/>
      <c r="D163" s="67">
        <f>SUM(D164:D165)</f>
        <v>8300</v>
      </c>
      <c r="E163" s="34"/>
    </row>
    <row r="164" spans="1:9" s="33" customFormat="1" x14ac:dyDescent="0.25">
      <c r="A164" s="41" t="s">
        <v>101</v>
      </c>
      <c r="B164" s="89" t="s">
        <v>111</v>
      </c>
      <c r="C164" s="90"/>
      <c r="D164" s="68">
        <v>8300</v>
      </c>
      <c r="E164" s="34"/>
    </row>
    <row r="165" spans="1:9" s="33" customFormat="1" ht="17.649999999999999" customHeight="1" x14ac:dyDescent="0.25">
      <c r="A165" s="23"/>
      <c r="B165" s="91"/>
      <c r="C165" s="92"/>
      <c r="D165" s="68"/>
      <c r="E165" s="22"/>
      <c r="F165" s="35"/>
    </row>
    <row r="166" spans="1:9" ht="18.600000000000001" customHeight="1" x14ac:dyDescent="0.25">
      <c r="A166" s="23"/>
      <c r="B166" s="93" t="s">
        <v>62</v>
      </c>
      <c r="C166" s="94"/>
      <c r="D166" s="50">
        <f>D161+D163</f>
        <v>5834021.8100000005</v>
      </c>
    </row>
    <row r="167" spans="1:9" s="37" customFormat="1" ht="19.149999999999999" customHeight="1" x14ac:dyDescent="0.25">
      <c r="A167" s="23"/>
      <c r="B167" s="93" t="s">
        <v>66</v>
      </c>
      <c r="C167" s="94"/>
      <c r="D167" s="27">
        <f>SUM(D168:D171)</f>
        <v>5832950</v>
      </c>
      <c r="F167" s="25"/>
      <c r="G167" s="25"/>
      <c r="H167" s="25"/>
      <c r="I167" s="25"/>
    </row>
    <row r="168" spans="1:9" s="37" customFormat="1" ht="9" hidden="1" customHeight="1" x14ac:dyDescent="0.25">
      <c r="A168" s="23" t="s">
        <v>70</v>
      </c>
      <c r="B168" s="84"/>
      <c r="C168" s="85"/>
      <c r="D168" s="42"/>
      <c r="F168" s="25"/>
      <c r="G168" s="25"/>
      <c r="H168" s="25"/>
      <c r="I168" s="25"/>
    </row>
    <row r="169" spans="1:9" s="37" customFormat="1" ht="22.15" customHeight="1" x14ac:dyDescent="0.25">
      <c r="A169" s="23" t="s">
        <v>71</v>
      </c>
      <c r="B169" s="84" t="s">
        <v>107</v>
      </c>
      <c r="C169" s="85"/>
      <c r="D169" s="42">
        <v>2306450</v>
      </c>
      <c r="F169" s="25"/>
      <c r="G169" s="25"/>
      <c r="H169" s="25"/>
      <c r="I169" s="25"/>
    </row>
    <row r="170" spans="1:9" s="37" customFormat="1" ht="21" customHeight="1" x14ac:dyDescent="0.25">
      <c r="A170" s="41" t="s">
        <v>73</v>
      </c>
      <c r="B170" s="84" t="s">
        <v>108</v>
      </c>
      <c r="C170" s="85"/>
      <c r="D170" s="42">
        <v>3526500</v>
      </c>
      <c r="F170" s="25"/>
      <c r="G170" s="25"/>
      <c r="H170" s="25"/>
      <c r="I170" s="25"/>
    </row>
    <row r="171" spans="1:9" s="37" customFormat="1" ht="20.45" customHeight="1" x14ac:dyDescent="0.25">
      <c r="A171" s="39"/>
      <c r="B171" s="84"/>
      <c r="C171" s="85"/>
      <c r="D171" s="36"/>
      <c r="F171" s="25"/>
      <c r="G171" s="25"/>
      <c r="H171" s="25"/>
      <c r="I171" s="25"/>
    </row>
  </sheetData>
  <mergeCells count="63">
    <mergeCell ref="A1:E1"/>
    <mergeCell ref="A2:D2"/>
    <mergeCell ref="A4:C4"/>
    <mergeCell ref="A5:C5"/>
    <mergeCell ref="A6:C6"/>
    <mergeCell ref="A7:C7"/>
    <mergeCell ref="A8:C8"/>
    <mergeCell ref="A9:D9"/>
    <mergeCell ref="B10:C10"/>
    <mergeCell ref="B11:C1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60:C60"/>
    <mergeCell ref="B81:C81"/>
    <mergeCell ref="B99:C99"/>
    <mergeCell ref="B117:C117"/>
    <mergeCell ref="B135:C135"/>
    <mergeCell ref="B137:C137"/>
    <mergeCell ref="B138:C138"/>
    <mergeCell ref="B139:C139"/>
    <mergeCell ref="B140:C140"/>
    <mergeCell ref="B151:C151"/>
    <mergeCell ref="B152:C152"/>
    <mergeCell ref="B141:C141"/>
    <mergeCell ref="B142:C142"/>
    <mergeCell ref="B143:C143"/>
    <mergeCell ref="B144:C144"/>
    <mergeCell ref="B145:C145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8:C158"/>
    <mergeCell ref="B159:C159"/>
    <mergeCell ref="B160:C160"/>
    <mergeCell ref="B161:C161"/>
    <mergeCell ref="B162:C162"/>
    <mergeCell ref="B163:C163"/>
    <mergeCell ref="B170:C170"/>
    <mergeCell ref="B171:C171"/>
    <mergeCell ref="A153:A155"/>
    <mergeCell ref="A144:A152"/>
    <mergeCell ref="B164:C164"/>
    <mergeCell ref="B165:C165"/>
    <mergeCell ref="B166:C166"/>
    <mergeCell ref="B167:C167"/>
    <mergeCell ref="B168:C168"/>
    <mergeCell ref="B169:C169"/>
  </mergeCells>
  <printOptions horizontalCentered="1"/>
  <pageMargins left="0.55118110236220474" right="0" top="0.43307086614173229" bottom="0.23622047244094491" header="0.31496062992125984" footer="0.23622047244094491"/>
  <pageSetup paperSize="9" scale="68" orientation="portrait" r:id="rId1"/>
  <headerFooter alignWithMargins="0"/>
  <rowBreaks count="1" manualBreakCount="1">
    <brk id="8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12.02.2020</vt:lpstr>
      <vt:lpstr>'12.02.2020'!Область_печати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2020-02-13T12:33:54Z</cp:lastPrinted>
  <dcterms:created xsi:type="dcterms:W3CDTF">2015-05-15T06:08:32Z</dcterms:created>
  <dcterms:modified xsi:type="dcterms:W3CDTF">2020-02-13T14:58:07Z</dcterms:modified>
</cp:coreProperties>
</file>